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CITAÇÃO\LICITAÇÃO 2022\TOMADA DE PRECO 001-2022\"/>
    </mc:Choice>
  </mc:AlternateContent>
  <xr:revisionPtr revIDLastSave="0" documentId="13_ncr:1_{A1B585E4-A4B6-4B8B-9582-2F570CA6F658}" xr6:coauthVersionLast="47" xr6:coauthVersionMax="47" xr10:uidLastSave="{00000000-0000-0000-0000-000000000000}"/>
  <bookViews>
    <workbookView xWindow="-120" yWindow="-120" windowWidth="29040" windowHeight="15990" tabRatio="670" activeTab="1" xr2:uid="{00000000-000D-0000-FFFF-FFFF00000000}"/>
  </bookViews>
  <sheets>
    <sheet name="RESUMO" sheetId="1" r:id="rId1"/>
    <sheet name="ORÇAMENTO" sheetId="2" r:id="rId2"/>
    <sheet name="CRONOGRAMA" sheetId="4" r:id="rId3"/>
    <sheet name="COMPOSIÇÃO" sheetId="5" r:id="rId4"/>
    <sheet name="MEM. CAL. ESTRUTURAL" sheetId="6" state="hidden" r:id="rId5"/>
    <sheet name="ENCARGOS SOCIAIS" sheetId="7" state="hidden" r:id="rId6"/>
    <sheet name="INSUMOS" sheetId="10" r:id="rId7"/>
    <sheet name="SINTÉTICO" sheetId="9" r:id="rId8"/>
    <sheet name="Cotação" sheetId="13" r:id="rId9"/>
    <sheet name="BDI 111" sheetId="1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i" localSheetId="9">#REF!</definedName>
    <definedName name="\i">#REF!</definedName>
    <definedName name="\z" localSheetId="9">#REF!</definedName>
    <definedName name="\z">#REF!</definedName>
    <definedName name="__________________________RET1" localSheetId="9">#REF!</definedName>
    <definedName name="__________________________RET1">#REF!</definedName>
    <definedName name="_________________________ind100">#REF!</definedName>
    <definedName name="_________________________RET1">#REF!</definedName>
    <definedName name="________________________cab1">#REF!</definedName>
    <definedName name="________________________cab2">#REF!</definedName>
    <definedName name="________________________dmt2">#REF!</definedName>
    <definedName name="________________________dre2">#REF!</definedName>
    <definedName name="________________________ind100">#REF!</definedName>
    <definedName name="________________________mem2">'[1]Mat Asf'!$H$37</definedName>
    <definedName name="________________________oac2">#REF!</definedName>
    <definedName name="________________________oae2">#REF!</definedName>
    <definedName name="________________________oco2">#REF!</definedName>
    <definedName name="________________________pav2">#REF!</definedName>
    <definedName name="________________________RET1">#REF!</definedName>
    <definedName name="________________________ter2">#REF!</definedName>
    <definedName name="________________________TT1">[2]RELATÓRIO!$D$18</definedName>
    <definedName name="________________________TT10">[2]RELATÓRIO!$D$64</definedName>
    <definedName name="________________________TT100">[2]RELATÓRIO!$D$530</definedName>
    <definedName name="________________________TT101">[2]RELATÓRIO!$D$535</definedName>
    <definedName name="________________________TT102">[2]RELATÓRIO!$D$540</definedName>
    <definedName name="________________________TT103">[2]RELATÓRIO!$D$545</definedName>
    <definedName name="________________________TT104">[2]RELATÓRIO!$D$550</definedName>
    <definedName name="________________________TT105">[2]RELATÓRIO!$D$555</definedName>
    <definedName name="________________________TT106">[2]RELATÓRIO!$D$560</definedName>
    <definedName name="________________________TT107">[2]RELATÓRIO!$D$567</definedName>
    <definedName name="________________________TT108">[2]RELATÓRIO!$D$572</definedName>
    <definedName name="________________________TT109">[2]RELATÓRIO!$D$577</definedName>
    <definedName name="________________________TT11">[2]RELATÓRIO!$D$69</definedName>
    <definedName name="________________________TT110">[2]RELATÓRIO!$D$582</definedName>
    <definedName name="________________________TT111">[2]RELATÓRIO!$D$587</definedName>
    <definedName name="________________________TT112">[2]RELATÓRIO!$D$592</definedName>
    <definedName name="________________________TT113">[2]RELATÓRIO!$D$597</definedName>
    <definedName name="________________________TT114">[2]RELATÓRIO!$D$602</definedName>
    <definedName name="________________________TT115">[2]RELATÓRIO!$D$607</definedName>
    <definedName name="________________________TT116">[2]RELATÓRIO!$D$612</definedName>
    <definedName name="________________________TT117">[2]RELATÓRIO!$D$616</definedName>
    <definedName name="________________________TT118">[2]RELATÓRIO!$D$621</definedName>
    <definedName name="________________________TT119">[2]RELATÓRIO!$D$626</definedName>
    <definedName name="________________________TT12">[2]RELATÓRIO!$D$74</definedName>
    <definedName name="________________________TT120">[2]RELATÓRIO!$D$631</definedName>
    <definedName name="________________________TT121">[2]RELATÓRIO!$D$636</definedName>
    <definedName name="________________________TT122">[2]RELATÓRIO!$D$641</definedName>
    <definedName name="________________________TT123">[2]RELATÓRIO!$D$646</definedName>
    <definedName name="________________________TT124">[2]RELATÓRIO!$D$652</definedName>
    <definedName name="________________________TT125">[2]RELATÓRIO!$D$657</definedName>
    <definedName name="________________________TT126">[2]RELATÓRIO!$D$662</definedName>
    <definedName name="________________________TT127">[2]RELATÓRIO!$D$667</definedName>
    <definedName name="________________________TT128">[2]RELATÓRIO!$D$672</definedName>
    <definedName name="________________________TT129">[2]RELATÓRIO!$D$677</definedName>
    <definedName name="________________________TT13">[2]RELATÓRIO!$D$79</definedName>
    <definedName name="________________________TT130">[2]RELATÓRIO!$D$682</definedName>
    <definedName name="________________________TT131">[2]RELATÓRIO!$D$687</definedName>
    <definedName name="________________________TT132">[2]RELATÓRIO!$D$692</definedName>
    <definedName name="________________________TT133">[2]RELATÓRIO!$D$697</definedName>
    <definedName name="________________________TT134">[2]RELATÓRIO!$D$702</definedName>
    <definedName name="________________________TT135">[2]RELATÓRIO!$D$707</definedName>
    <definedName name="________________________TT136">[2]RELATÓRIO!$D$712</definedName>
    <definedName name="________________________TT137">[2]RELATÓRIO!$D$716</definedName>
    <definedName name="________________________TT138">[2]RELATÓRIO!$D$721</definedName>
    <definedName name="________________________TT139">[2]RELATÓRIO!$D$726</definedName>
    <definedName name="________________________TT14">[2]RELATÓRIO!$D$84</definedName>
    <definedName name="________________________TT140">[2]RELATÓRIO!$D$731</definedName>
    <definedName name="________________________TT141">[2]RELATÓRIO!$D$736</definedName>
    <definedName name="________________________TT142">[2]RELATÓRIO!$D$741</definedName>
    <definedName name="________________________TT15">[2]RELATÓRIO!$D$89</definedName>
    <definedName name="________________________TT16">[2]RELATÓRIO!$D$93</definedName>
    <definedName name="________________________TT17">[2]RELATÓRIO!$D$98</definedName>
    <definedName name="________________________TT2">[2]RELATÓRIO!$D$23</definedName>
    <definedName name="________________________tt23">[2]RELATÓRIO!$D$129</definedName>
    <definedName name="________________________TT24">[2]RELATÓRIO!$D$134</definedName>
    <definedName name="________________________TT25">[2]RELATÓRIO!$D$139</definedName>
    <definedName name="________________________TT26">[2]RELATÓRIO!$D$144</definedName>
    <definedName name="________________________TT27">[2]RELATÓRIO!$D$149</definedName>
    <definedName name="________________________TT28">[2]RELATÓRIO!$D$154</definedName>
    <definedName name="________________________tt288">[2]RELATÓRIO!$D$159</definedName>
    <definedName name="________________________TT29">[2]RELATÓRIO!$D$164</definedName>
    <definedName name="________________________TT3">[2]RELATÓRIO!$D$28</definedName>
    <definedName name="________________________TT30">[2]RELATÓRIO!$D$169</definedName>
    <definedName name="________________________tt300">[2]RELATÓRIO!$D$174</definedName>
    <definedName name="________________________TT31">[2]RELATÓRIO!$D$179</definedName>
    <definedName name="________________________TT32">[2]RELATÓRIO!$D$184</definedName>
    <definedName name="________________________tt322">[2]RELATÓRIO!$D$189</definedName>
    <definedName name="________________________TT33">[2]RELATÓRIO!$D$195</definedName>
    <definedName name="________________________TT34">[2]RELATÓRIO!$D$200</definedName>
    <definedName name="________________________TT35">[2]RELATÓRIO!$D$205</definedName>
    <definedName name="________________________TT36">[2]RELATÓRIO!$D$210</definedName>
    <definedName name="________________________TT37">[2]RELATÓRIO!$D$215</definedName>
    <definedName name="________________________TT38">[2]RELATÓRIO!$D$220</definedName>
    <definedName name="________________________TT39">[2]RELATÓRIO!$D$225</definedName>
    <definedName name="________________________TT4">[2]RELATÓRIO!$D$33</definedName>
    <definedName name="________________________TT40">[2]RELATÓRIO!$D$230</definedName>
    <definedName name="________________________TT41">[2]RELATÓRIO!$D$235</definedName>
    <definedName name="________________________TT42">[2]RELATÓRIO!$D$240</definedName>
    <definedName name="________________________TT43">[2]RELATÓRIO!$D$245</definedName>
    <definedName name="________________________TT44">[2]RELATÓRIO!$D$250</definedName>
    <definedName name="________________________TT45">[2]RELATÓRIO!$D$255</definedName>
    <definedName name="________________________TT46">[2]RELATÓRIO!$D$260</definedName>
    <definedName name="________________________TT47">[2]RELATÓRIO!$D$265</definedName>
    <definedName name="________________________TT48">[2]RELATÓRIO!$D$270</definedName>
    <definedName name="________________________TT49">[2]RELATÓRIO!$D$275</definedName>
    <definedName name="________________________TT5">[2]RELATÓRIO!$D$38</definedName>
    <definedName name="________________________TT50">[2]RELATÓRIO!$D$280</definedName>
    <definedName name="________________________TT51">[2]RELATÓRIO!$D$285</definedName>
    <definedName name="________________________TT52">[2]RELATÓRIO!$D$290</definedName>
    <definedName name="________________________TT53">[2]RELATÓRIO!$D$295</definedName>
    <definedName name="________________________TT54">[2]RELATÓRIO!$D$300</definedName>
    <definedName name="________________________TT55">[2]RELATÓRIO!$D$305</definedName>
    <definedName name="________________________TT56">[2]RELATÓRIO!$D$310</definedName>
    <definedName name="________________________TT57">[2]RELATÓRIO!$D$315</definedName>
    <definedName name="________________________TT58">[2]RELATÓRIO!$D$320</definedName>
    <definedName name="________________________TT59">[2]RELATÓRIO!$D$325</definedName>
    <definedName name="________________________TT6">[2]RELATÓRIO!$D$43</definedName>
    <definedName name="________________________TT60">[2]RELATÓRIO!$D$330</definedName>
    <definedName name="________________________TT61">[2]RELATÓRIO!$D$335</definedName>
    <definedName name="________________________TT62">[2]RELATÓRIO!$D$339</definedName>
    <definedName name="________________________TT63">[2]RELATÓRIO!$D$344</definedName>
    <definedName name="________________________TT64">[2]RELATÓRIO!$D$349</definedName>
    <definedName name="________________________TT65">[2]RELATÓRIO!$D$354</definedName>
    <definedName name="________________________TT66">[2]RELATÓRIO!$D$359</definedName>
    <definedName name="________________________TT67">[2]RELATÓRIO!$D$365</definedName>
    <definedName name="________________________TT68">[2]RELATÓRIO!$D$370</definedName>
    <definedName name="________________________TT69">[2]RELATÓRIO!$D$375</definedName>
    <definedName name="________________________TT7">[2]RELATÓRIO!$D$48</definedName>
    <definedName name="________________________TT70">[2]RELATÓRIO!$D$380</definedName>
    <definedName name="________________________TT71">[2]RELATÓRIO!$D$385</definedName>
    <definedName name="________________________TT72">[2]RELATÓRIO!$D$390</definedName>
    <definedName name="________________________TT73">[2]RELATÓRIO!$D$395</definedName>
    <definedName name="________________________TT74">[2]RELATÓRIO!$D$400</definedName>
    <definedName name="________________________TT75">[2]RELATÓRIO!$D$405</definedName>
    <definedName name="________________________TT76">[2]RELATÓRIO!$D$410</definedName>
    <definedName name="________________________TT77">[2]RELATÓRIO!$D$415</definedName>
    <definedName name="________________________TT78">[2]RELATÓRIO!$D$420</definedName>
    <definedName name="________________________TT79">[2]RELATÓRIO!$D$425</definedName>
    <definedName name="________________________TT8">[2]RELATÓRIO!$D$53</definedName>
    <definedName name="________________________TT80">[2]RELATÓRIO!$D$430</definedName>
    <definedName name="________________________TT81">[2]RELATÓRIO!$D$434</definedName>
    <definedName name="________________________TT82">[2]RELATÓRIO!$D$439</definedName>
    <definedName name="________________________TT83">[2]RELATÓRIO!$D$444</definedName>
    <definedName name="________________________TT84">[2]RELATÓRIO!$D$449</definedName>
    <definedName name="________________________TT85">[2]RELATÓRIO!$D$454</definedName>
    <definedName name="________________________TT86">[2]RELATÓRIO!$D$459</definedName>
    <definedName name="________________________TT87">[2]RELATÓRIO!$D$464</definedName>
    <definedName name="________________________TT88">[2]RELATÓRIO!$D$469</definedName>
    <definedName name="________________________TT89">[2]RELATÓRIO!$D$474</definedName>
    <definedName name="________________________TT9">[2]RELATÓRIO!$D$58</definedName>
    <definedName name="________________________TT90">[2]RELATÓRIO!$D$479</definedName>
    <definedName name="________________________TT91">[2]RELATÓRIO!$D$484</definedName>
    <definedName name="________________________TT92">[2]RELATÓRIO!$D$490</definedName>
    <definedName name="________________________TT93">[2]RELATÓRIO!$D$495</definedName>
    <definedName name="________________________TT94">[2]RELATÓRIO!$D$500</definedName>
    <definedName name="________________________TT95">[2]RELATÓRIO!$D$505</definedName>
    <definedName name="________________________TT96">[2]RELATÓRIO!$D$510</definedName>
    <definedName name="________________________TT97">[2]RELATÓRIO!$D$515</definedName>
    <definedName name="________________________TT98">[2]RELATÓRIO!$D$520</definedName>
    <definedName name="________________________TT99">[2]RELATÓRIO!$D$525</definedName>
    <definedName name="_______________________cab1">#REF!</definedName>
    <definedName name="_______________________cab2">#REF!</definedName>
    <definedName name="_______________________dmt2">#REF!</definedName>
    <definedName name="_______________________dre2">#REF!</definedName>
    <definedName name="_______________________ind100">#REF!</definedName>
    <definedName name="_______________________oac2">#REF!</definedName>
    <definedName name="_______________________oae2">#REF!</definedName>
    <definedName name="_______________________oco2">#REF!</definedName>
    <definedName name="_______________________pav2">#REF!</definedName>
    <definedName name="_______________________RET1">#REF!</definedName>
    <definedName name="_______________________ter2">#REF!</definedName>
    <definedName name="_______________________TT1">[2]RELATÓRIO!$D$18</definedName>
    <definedName name="_______________________TT10">[2]RELATÓRIO!$D$64</definedName>
    <definedName name="_______________________TT100">[2]RELATÓRIO!$D$530</definedName>
    <definedName name="_______________________TT101">[2]RELATÓRIO!$D$535</definedName>
    <definedName name="_______________________TT102">[2]RELATÓRIO!$D$540</definedName>
    <definedName name="_______________________TT103">[2]RELATÓRIO!$D$545</definedName>
    <definedName name="_______________________TT104">[2]RELATÓRIO!$D$550</definedName>
    <definedName name="_______________________TT105">[2]RELATÓRIO!$D$555</definedName>
    <definedName name="_______________________TT106">[2]RELATÓRIO!$D$560</definedName>
    <definedName name="_______________________TT107">[2]RELATÓRIO!$D$567</definedName>
    <definedName name="_______________________TT108">[2]RELATÓRIO!$D$572</definedName>
    <definedName name="_______________________TT109">[2]RELATÓRIO!$D$577</definedName>
    <definedName name="_______________________TT11">[2]RELATÓRIO!$D$69</definedName>
    <definedName name="_______________________TT110">[2]RELATÓRIO!$D$582</definedName>
    <definedName name="_______________________TT111">[2]RELATÓRIO!$D$587</definedName>
    <definedName name="_______________________TT112">[2]RELATÓRIO!$D$592</definedName>
    <definedName name="_______________________TT113">[2]RELATÓRIO!$D$597</definedName>
    <definedName name="_______________________TT114">[2]RELATÓRIO!$D$602</definedName>
    <definedName name="_______________________TT115">[2]RELATÓRIO!$D$607</definedName>
    <definedName name="_______________________TT116">[2]RELATÓRIO!$D$612</definedName>
    <definedName name="_______________________TT117">[2]RELATÓRIO!$D$616</definedName>
    <definedName name="_______________________TT118">[2]RELATÓRIO!$D$621</definedName>
    <definedName name="_______________________TT119">[2]RELATÓRIO!$D$626</definedName>
    <definedName name="_______________________TT12">[2]RELATÓRIO!$D$74</definedName>
    <definedName name="_______________________TT120">[2]RELATÓRIO!$D$631</definedName>
    <definedName name="_______________________TT121">[2]RELATÓRIO!$D$636</definedName>
    <definedName name="_______________________TT122">[2]RELATÓRIO!$D$641</definedName>
    <definedName name="_______________________TT123">[2]RELATÓRIO!$D$646</definedName>
    <definedName name="_______________________TT124">[2]RELATÓRIO!$D$652</definedName>
    <definedName name="_______________________TT125">[2]RELATÓRIO!$D$657</definedName>
    <definedName name="_______________________TT126">[2]RELATÓRIO!$D$662</definedName>
    <definedName name="_______________________TT127">[2]RELATÓRIO!$D$667</definedName>
    <definedName name="_______________________TT128">[2]RELATÓRIO!$D$672</definedName>
    <definedName name="_______________________TT129">[2]RELATÓRIO!$D$677</definedName>
    <definedName name="_______________________TT13">[2]RELATÓRIO!$D$79</definedName>
    <definedName name="_______________________TT130">[2]RELATÓRIO!$D$682</definedName>
    <definedName name="_______________________TT131">[2]RELATÓRIO!$D$687</definedName>
    <definedName name="_______________________TT132">[2]RELATÓRIO!$D$692</definedName>
    <definedName name="_______________________TT133">[2]RELATÓRIO!$D$697</definedName>
    <definedName name="_______________________TT134">[2]RELATÓRIO!$D$702</definedName>
    <definedName name="_______________________TT135">[2]RELATÓRIO!$D$707</definedName>
    <definedName name="_______________________TT136">[2]RELATÓRIO!$D$712</definedName>
    <definedName name="_______________________TT137">[2]RELATÓRIO!$D$716</definedName>
    <definedName name="_______________________TT138">[2]RELATÓRIO!$D$721</definedName>
    <definedName name="_______________________TT139">[2]RELATÓRIO!$D$726</definedName>
    <definedName name="_______________________TT14">[2]RELATÓRIO!$D$84</definedName>
    <definedName name="_______________________TT140">[2]RELATÓRIO!$D$731</definedName>
    <definedName name="_______________________TT141">[2]RELATÓRIO!$D$736</definedName>
    <definedName name="_______________________TT142">[2]RELATÓRIO!$D$741</definedName>
    <definedName name="_______________________TT15">[2]RELATÓRIO!$D$89</definedName>
    <definedName name="_______________________TT16">[2]RELATÓRIO!$D$93</definedName>
    <definedName name="_______________________TT17">[2]RELATÓRIO!$D$98</definedName>
    <definedName name="_______________________TT18">[2]RELATÓRIO!$D$103</definedName>
    <definedName name="_______________________TT19">[2]RELATÓRIO!$D$108</definedName>
    <definedName name="_______________________TT2">[2]RELATÓRIO!$D$23</definedName>
    <definedName name="_______________________TT20">[2]RELATÓRIO!$D$113</definedName>
    <definedName name="_______________________TT21">[2]RELATÓRIO!$D$118</definedName>
    <definedName name="_______________________TT22">[2]RELATÓRIO!$D$123</definedName>
    <definedName name="_______________________tt23">[2]RELATÓRIO!$D$129</definedName>
    <definedName name="_______________________TT24">[2]RELATÓRIO!$D$134</definedName>
    <definedName name="_______________________TT25">[2]RELATÓRIO!$D$139</definedName>
    <definedName name="_______________________TT26">[2]RELATÓRIO!$D$144</definedName>
    <definedName name="_______________________TT27">[2]RELATÓRIO!$D$149</definedName>
    <definedName name="_______________________TT28">[2]RELATÓRIO!$D$154</definedName>
    <definedName name="_______________________tt288">[2]RELATÓRIO!$D$159</definedName>
    <definedName name="_______________________TT29">[2]RELATÓRIO!$D$164</definedName>
    <definedName name="_______________________TT3">[2]RELATÓRIO!$D$28</definedName>
    <definedName name="_______________________TT30">[2]RELATÓRIO!$D$169</definedName>
    <definedName name="_______________________tt300">[2]RELATÓRIO!$D$174</definedName>
    <definedName name="_______________________TT31">[2]RELATÓRIO!$D$179</definedName>
    <definedName name="_______________________TT32">[2]RELATÓRIO!$D$184</definedName>
    <definedName name="_______________________tt322">[2]RELATÓRIO!$D$189</definedName>
    <definedName name="_______________________TT33">[2]RELATÓRIO!$D$195</definedName>
    <definedName name="_______________________TT34">[2]RELATÓRIO!$D$200</definedName>
    <definedName name="_______________________TT35">[2]RELATÓRIO!$D$205</definedName>
    <definedName name="_______________________TT36">[2]RELATÓRIO!$D$210</definedName>
    <definedName name="_______________________TT37">[2]RELATÓRIO!$D$215</definedName>
    <definedName name="_______________________TT38">[2]RELATÓRIO!$D$220</definedName>
    <definedName name="_______________________TT39">[2]RELATÓRIO!$D$225</definedName>
    <definedName name="_______________________TT4">[2]RELATÓRIO!$D$33</definedName>
    <definedName name="_______________________TT40">[2]RELATÓRIO!$D$230</definedName>
    <definedName name="_______________________TT41">[2]RELATÓRIO!$D$235</definedName>
    <definedName name="_______________________TT42">[2]RELATÓRIO!$D$240</definedName>
    <definedName name="_______________________TT43">[2]RELATÓRIO!$D$245</definedName>
    <definedName name="_______________________TT44">[2]RELATÓRIO!$D$250</definedName>
    <definedName name="_______________________TT45">[2]RELATÓRIO!$D$255</definedName>
    <definedName name="_______________________TT46">[2]RELATÓRIO!$D$260</definedName>
    <definedName name="_______________________TT47">[2]RELATÓRIO!$D$265</definedName>
    <definedName name="_______________________TT48">[2]RELATÓRIO!$D$270</definedName>
    <definedName name="_______________________TT49">[2]RELATÓRIO!$D$275</definedName>
    <definedName name="_______________________TT5">[2]RELATÓRIO!$D$38</definedName>
    <definedName name="_______________________TT50">[2]RELATÓRIO!$D$280</definedName>
    <definedName name="_______________________TT51">[2]RELATÓRIO!$D$285</definedName>
    <definedName name="_______________________TT52">[2]RELATÓRIO!$D$290</definedName>
    <definedName name="_______________________TT53">[2]RELATÓRIO!$D$295</definedName>
    <definedName name="_______________________TT54">[2]RELATÓRIO!$D$300</definedName>
    <definedName name="_______________________TT55">[2]RELATÓRIO!$D$305</definedName>
    <definedName name="_______________________TT56">[2]RELATÓRIO!$D$310</definedName>
    <definedName name="_______________________TT57">[2]RELATÓRIO!$D$315</definedName>
    <definedName name="_______________________TT58">[2]RELATÓRIO!$D$320</definedName>
    <definedName name="_______________________TT59">[2]RELATÓRIO!$D$325</definedName>
    <definedName name="_______________________TT6">[2]RELATÓRIO!$D$43</definedName>
    <definedName name="_______________________TT60">[2]RELATÓRIO!$D$330</definedName>
    <definedName name="_______________________TT61">[2]RELATÓRIO!$D$335</definedName>
    <definedName name="_______________________TT62">[2]RELATÓRIO!$D$339</definedName>
    <definedName name="_______________________TT63">[2]RELATÓRIO!$D$344</definedName>
    <definedName name="_______________________TT64">[2]RELATÓRIO!$D$349</definedName>
    <definedName name="_______________________TT65">[2]RELATÓRIO!$D$354</definedName>
    <definedName name="_______________________TT66">[2]RELATÓRIO!$D$359</definedName>
    <definedName name="_______________________TT67">[2]RELATÓRIO!$D$365</definedName>
    <definedName name="_______________________TT68">[2]RELATÓRIO!$D$370</definedName>
    <definedName name="_______________________TT69">[2]RELATÓRIO!$D$375</definedName>
    <definedName name="_______________________TT7">[2]RELATÓRIO!$D$48</definedName>
    <definedName name="_______________________TT70">[2]RELATÓRIO!$D$380</definedName>
    <definedName name="_______________________TT71">[2]RELATÓRIO!$D$385</definedName>
    <definedName name="_______________________TT72">[2]RELATÓRIO!$D$390</definedName>
    <definedName name="_______________________TT73">[2]RELATÓRIO!$D$395</definedName>
    <definedName name="_______________________TT74">[2]RELATÓRIO!$D$400</definedName>
    <definedName name="_______________________TT75">[2]RELATÓRIO!$D$405</definedName>
    <definedName name="_______________________TT76">[2]RELATÓRIO!$D$410</definedName>
    <definedName name="_______________________TT77">[2]RELATÓRIO!$D$415</definedName>
    <definedName name="_______________________TT78">[2]RELATÓRIO!$D$420</definedName>
    <definedName name="_______________________TT79">[2]RELATÓRIO!$D$425</definedName>
    <definedName name="_______________________TT8">[2]RELATÓRIO!$D$53</definedName>
    <definedName name="_______________________TT80">[2]RELATÓRIO!$D$430</definedName>
    <definedName name="_______________________TT81">[2]RELATÓRIO!$D$434</definedName>
    <definedName name="_______________________TT82">[2]RELATÓRIO!$D$439</definedName>
    <definedName name="_______________________TT83">[2]RELATÓRIO!$D$444</definedName>
    <definedName name="_______________________TT84">[2]RELATÓRIO!$D$449</definedName>
    <definedName name="_______________________TT85">[2]RELATÓRIO!$D$454</definedName>
    <definedName name="_______________________TT86">[2]RELATÓRIO!$D$459</definedName>
    <definedName name="_______________________TT87">[2]RELATÓRIO!$D$464</definedName>
    <definedName name="_______________________TT88">[2]RELATÓRIO!$D$469</definedName>
    <definedName name="_______________________TT89">[2]RELATÓRIO!$D$474</definedName>
    <definedName name="_______________________TT9">[2]RELATÓRIO!$D$58</definedName>
    <definedName name="_______________________TT90">[2]RELATÓRIO!$D$479</definedName>
    <definedName name="_______________________TT91">[2]RELATÓRIO!$D$484</definedName>
    <definedName name="_______________________TT92">[2]RELATÓRIO!$D$490</definedName>
    <definedName name="_______________________TT93">[2]RELATÓRIO!$D$495</definedName>
    <definedName name="_______________________TT94">[2]RELATÓRIO!$D$500</definedName>
    <definedName name="_______________________TT95">[2]RELATÓRIO!$D$505</definedName>
    <definedName name="_______________________TT96">[2]RELATÓRIO!$D$510</definedName>
    <definedName name="_______________________TT97">[2]RELATÓRIO!$D$515</definedName>
    <definedName name="_______________________TT98">[2]RELATÓRIO!$D$520</definedName>
    <definedName name="_______________________TT99">[2]RELATÓRIO!$D$525</definedName>
    <definedName name="______________________cab1">#REF!</definedName>
    <definedName name="______________________cab2">#REF!</definedName>
    <definedName name="______________________dmt2">#REF!</definedName>
    <definedName name="______________________dre2">#REF!</definedName>
    <definedName name="______________________emp2">'[3]DMT modelo'!$AA$13</definedName>
    <definedName name="______________________ind100">#REF!</definedName>
    <definedName name="______________________mem2">'[1]Mat Asf'!$H$37</definedName>
    <definedName name="______________________oac2">#REF!</definedName>
    <definedName name="______________________oae2">#REF!</definedName>
    <definedName name="______________________oco2">#REF!</definedName>
    <definedName name="______________________pav2">#REF!</definedName>
    <definedName name="______________________RET1">#REF!</definedName>
    <definedName name="______________________ter2">#REF!</definedName>
    <definedName name="______________________TT1">[2]RELATÓRIO!$D$18</definedName>
    <definedName name="______________________TT10">[2]RELATÓRIO!$D$64</definedName>
    <definedName name="______________________TT100">[2]RELATÓRIO!$D$530</definedName>
    <definedName name="______________________TT101">[2]RELATÓRIO!$D$535</definedName>
    <definedName name="______________________TT102">[2]RELATÓRIO!$D$540</definedName>
    <definedName name="______________________TT103">[2]RELATÓRIO!$D$545</definedName>
    <definedName name="______________________TT104">[2]RELATÓRIO!$D$550</definedName>
    <definedName name="______________________TT105">[2]RELATÓRIO!$D$555</definedName>
    <definedName name="______________________TT106">[2]RELATÓRIO!$D$560</definedName>
    <definedName name="______________________TT107">[2]RELATÓRIO!$D$567</definedName>
    <definedName name="______________________TT108">[2]RELATÓRIO!$D$572</definedName>
    <definedName name="______________________TT109">[2]RELATÓRIO!$D$577</definedName>
    <definedName name="______________________TT11">[2]RELATÓRIO!$D$69</definedName>
    <definedName name="______________________TT110">[2]RELATÓRIO!$D$582</definedName>
    <definedName name="______________________TT111">[2]RELATÓRIO!$D$587</definedName>
    <definedName name="______________________TT112">[2]RELATÓRIO!$D$592</definedName>
    <definedName name="______________________TT113">[2]RELATÓRIO!$D$597</definedName>
    <definedName name="______________________TT114">[2]RELATÓRIO!$D$602</definedName>
    <definedName name="______________________TT115">[2]RELATÓRIO!$D$607</definedName>
    <definedName name="______________________TT116">[2]RELATÓRIO!$D$612</definedName>
    <definedName name="______________________TT117">[2]RELATÓRIO!$D$616</definedName>
    <definedName name="______________________TT118">[2]RELATÓRIO!$D$621</definedName>
    <definedName name="______________________TT119">[2]RELATÓRIO!$D$626</definedName>
    <definedName name="______________________TT12">[2]RELATÓRIO!$D$74</definedName>
    <definedName name="______________________TT120">[2]RELATÓRIO!$D$631</definedName>
    <definedName name="______________________TT121">[2]RELATÓRIO!$D$636</definedName>
    <definedName name="______________________TT122">[2]RELATÓRIO!$D$641</definedName>
    <definedName name="______________________TT123">[2]RELATÓRIO!$D$646</definedName>
    <definedName name="______________________TT124">[2]RELATÓRIO!$D$652</definedName>
    <definedName name="______________________TT125">[2]RELATÓRIO!$D$657</definedName>
    <definedName name="______________________TT126">[2]RELATÓRIO!$D$662</definedName>
    <definedName name="______________________TT127">[2]RELATÓRIO!$D$667</definedName>
    <definedName name="______________________TT128">[2]RELATÓRIO!$D$672</definedName>
    <definedName name="______________________TT129">[2]RELATÓRIO!$D$677</definedName>
    <definedName name="______________________TT13">[2]RELATÓRIO!$D$79</definedName>
    <definedName name="______________________TT130">[2]RELATÓRIO!$D$682</definedName>
    <definedName name="______________________TT131">[2]RELATÓRIO!$D$687</definedName>
    <definedName name="______________________TT132">[2]RELATÓRIO!$D$692</definedName>
    <definedName name="______________________TT133">[2]RELATÓRIO!$D$697</definedName>
    <definedName name="______________________TT134">[2]RELATÓRIO!$D$702</definedName>
    <definedName name="______________________TT135">[2]RELATÓRIO!$D$707</definedName>
    <definedName name="______________________TT136">[2]RELATÓRIO!$D$712</definedName>
    <definedName name="______________________TT137">[2]RELATÓRIO!$D$716</definedName>
    <definedName name="______________________TT138">[2]RELATÓRIO!$D$721</definedName>
    <definedName name="______________________TT139">[2]RELATÓRIO!$D$726</definedName>
    <definedName name="______________________TT14">[2]RELATÓRIO!$D$84</definedName>
    <definedName name="______________________TT140">[2]RELATÓRIO!$D$731</definedName>
    <definedName name="______________________TT141">[2]RELATÓRIO!$D$736</definedName>
    <definedName name="______________________TT142">[2]RELATÓRIO!$D$741</definedName>
    <definedName name="______________________TT15">[2]RELATÓRIO!$D$89</definedName>
    <definedName name="______________________TT16">[2]RELATÓRIO!$D$93</definedName>
    <definedName name="______________________TT17">[2]RELATÓRIO!$D$98</definedName>
    <definedName name="______________________TT18">[2]RELATÓRIO!$D$103</definedName>
    <definedName name="______________________TT19">[2]RELATÓRIO!$D$108</definedName>
    <definedName name="______________________TT2">[2]RELATÓRIO!$D$23</definedName>
    <definedName name="______________________TT20">[2]RELATÓRIO!$D$113</definedName>
    <definedName name="______________________TT21">[2]RELATÓRIO!$D$118</definedName>
    <definedName name="______________________TT22">[2]RELATÓRIO!$D$123</definedName>
    <definedName name="______________________tt23">[2]RELATÓRIO!$D$129</definedName>
    <definedName name="______________________TT24">[2]RELATÓRIO!$D$134</definedName>
    <definedName name="______________________TT25">[2]RELATÓRIO!$D$139</definedName>
    <definedName name="______________________TT26">[2]RELATÓRIO!$D$144</definedName>
    <definedName name="______________________TT27">[2]RELATÓRIO!$D$149</definedName>
    <definedName name="______________________TT28">[2]RELATÓRIO!$D$154</definedName>
    <definedName name="______________________tt288">[2]RELATÓRIO!$D$159</definedName>
    <definedName name="______________________TT29">[2]RELATÓRIO!$D$164</definedName>
    <definedName name="______________________TT3">[2]RELATÓRIO!$D$28</definedName>
    <definedName name="______________________TT30">[2]RELATÓRIO!$D$169</definedName>
    <definedName name="______________________tt300">[2]RELATÓRIO!$D$174</definedName>
    <definedName name="______________________TT31">[2]RELATÓRIO!$D$179</definedName>
    <definedName name="______________________TT32">[2]RELATÓRIO!$D$184</definedName>
    <definedName name="______________________tt322">[2]RELATÓRIO!$D$189</definedName>
    <definedName name="______________________TT33">[2]RELATÓRIO!$D$195</definedName>
    <definedName name="______________________TT34">[2]RELATÓRIO!$D$200</definedName>
    <definedName name="______________________TT35">[2]RELATÓRIO!$D$205</definedName>
    <definedName name="______________________TT36">[2]RELATÓRIO!$D$210</definedName>
    <definedName name="______________________TT37">[2]RELATÓRIO!$D$215</definedName>
    <definedName name="______________________TT38">[2]RELATÓRIO!$D$220</definedName>
    <definedName name="______________________TT39">[2]RELATÓRIO!$D$225</definedName>
    <definedName name="______________________TT4">[2]RELATÓRIO!$D$33</definedName>
    <definedName name="______________________TT40">[2]RELATÓRIO!$D$230</definedName>
    <definedName name="______________________TT41">[2]RELATÓRIO!$D$235</definedName>
    <definedName name="______________________TT42">[2]RELATÓRIO!$D$240</definedName>
    <definedName name="______________________TT43">[2]RELATÓRIO!$D$245</definedName>
    <definedName name="______________________TT44">[2]RELATÓRIO!$D$250</definedName>
    <definedName name="______________________TT45">[2]RELATÓRIO!$D$255</definedName>
    <definedName name="______________________TT46">[2]RELATÓRIO!$D$260</definedName>
    <definedName name="______________________TT47">[2]RELATÓRIO!$D$265</definedName>
    <definedName name="______________________TT48">[2]RELATÓRIO!$D$270</definedName>
    <definedName name="______________________TT49">[2]RELATÓRIO!$D$275</definedName>
    <definedName name="______________________TT5">[2]RELATÓRIO!$D$38</definedName>
    <definedName name="______________________TT50">[2]RELATÓRIO!$D$280</definedName>
    <definedName name="______________________TT51">[2]RELATÓRIO!$D$285</definedName>
    <definedName name="______________________TT52">[2]RELATÓRIO!$D$290</definedName>
    <definedName name="______________________TT53">[2]RELATÓRIO!$D$295</definedName>
    <definedName name="______________________TT54">[2]RELATÓRIO!$D$300</definedName>
    <definedName name="______________________TT55">[2]RELATÓRIO!$D$305</definedName>
    <definedName name="______________________TT56">[2]RELATÓRIO!$D$310</definedName>
    <definedName name="______________________TT57">[2]RELATÓRIO!$D$315</definedName>
    <definedName name="______________________TT58">[2]RELATÓRIO!$D$320</definedName>
    <definedName name="______________________TT59">[2]RELATÓRIO!$D$325</definedName>
    <definedName name="______________________TT6">[2]RELATÓRIO!$D$43</definedName>
    <definedName name="______________________TT60">[2]RELATÓRIO!$D$330</definedName>
    <definedName name="______________________TT61">[2]RELATÓRIO!$D$335</definedName>
    <definedName name="______________________TT62">[2]RELATÓRIO!$D$339</definedName>
    <definedName name="______________________TT63">[2]RELATÓRIO!$D$344</definedName>
    <definedName name="______________________TT64">[2]RELATÓRIO!$D$349</definedName>
    <definedName name="______________________TT65">[2]RELATÓRIO!$D$354</definedName>
    <definedName name="______________________TT66">[2]RELATÓRIO!$D$359</definedName>
    <definedName name="______________________TT67">[2]RELATÓRIO!$D$365</definedName>
    <definedName name="______________________TT68">[2]RELATÓRIO!$D$370</definedName>
    <definedName name="______________________TT69">[2]RELATÓRIO!$D$375</definedName>
    <definedName name="______________________TT7">[2]RELATÓRIO!$D$48</definedName>
    <definedName name="______________________TT70">[2]RELATÓRIO!$D$380</definedName>
    <definedName name="______________________TT71">[2]RELATÓRIO!$D$385</definedName>
    <definedName name="______________________TT72">[2]RELATÓRIO!$D$390</definedName>
    <definedName name="______________________TT73">[2]RELATÓRIO!$D$395</definedName>
    <definedName name="______________________TT74">[2]RELATÓRIO!$D$400</definedName>
    <definedName name="______________________TT75">[2]RELATÓRIO!$D$405</definedName>
    <definedName name="______________________TT76">[2]RELATÓRIO!$D$410</definedName>
    <definedName name="______________________TT77">[2]RELATÓRIO!$D$415</definedName>
    <definedName name="______________________TT78">[2]RELATÓRIO!$D$420</definedName>
    <definedName name="______________________TT79">[2]RELATÓRIO!$D$425</definedName>
    <definedName name="______________________TT8">[2]RELATÓRIO!$D$53</definedName>
    <definedName name="______________________TT80">[2]RELATÓRIO!$D$430</definedName>
    <definedName name="______________________TT81">[2]RELATÓRIO!$D$434</definedName>
    <definedName name="______________________TT82">[2]RELATÓRIO!$D$439</definedName>
    <definedName name="______________________TT83">[2]RELATÓRIO!$D$444</definedName>
    <definedName name="______________________TT84">[2]RELATÓRIO!$D$449</definedName>
    <definedName name="______________________TT85">[2]RELATÓRIO!$D$454</definedName>
    <definedName name="______________________TT86">[2]RELATÓRIO!$D$459</definedName>
    <definedName name="______________________TT87">[2]RELATÓRIO!$D$464</definedName>
    <definedName name="______________________TT88">[2]RELATÓRIO!$D$469</definedName>
    <definedName name="______________________TT89">[2]RELATÓRIO!$D$474</definedName>
    <definedName name="______________________TT9">[2]RELATÓRIO!$D$58</definedName>
    <definedName name="______________________TT90">[2]RELATÓRIO!$D$479</definedName>
    <definedName name="______________________TT91">[2]RELATÓRIO!$D$484</definedName>
    <definedName name="______________________TT92">[2]RELATÓRIO!$D$490</definedName>
    <definedName name="______________________TT93">[2]RELATÓRIO!$D$495</definedName>
    <definedName name="______________________TT94">[2]RELATÓRIO!$D$500</definedName>
    <definedName name="______________________TT95">[2]RELATÓRIO!$D$505</definedName>
    <definedName name="______________________TT96">[2]RELATÓRIO!$D$510</definedName>
    <definedName name="______________________TT97">[2]RELATÓRIO!$D$515</definedName>
    <definedName name="______________________TT98">[2]RELATÓRIO!$D$520</definedName>
    <definedName name="______________________TT99">[2]RELATÓRIO!$D$525</definedName>
    <definedName name="_____________________cab1">#REF!</definedName>
    <definedName name="_____________________cab2">#REF!</definedName>
    <definedName name="_____________________dmt1000">#REF!</definedName>
    <definedName name="_____________________dmt1200">#REF!</definedName>
    <definedName name="_____________________dmt2">#REF!</definedName>
    <definedName name="_____________________dmt200">#REF!</definedName>
    <definedName name="_____________________dmt400">#REF!</definedName>
    <definedName name="_____________________dmt50">#REF!</definedName>
    <definedName name="_____________________dmt600">#REF!</definedName>
    <definedName name="_____________________dmt800">#REF!</definedName>
    <definedName name="_____________________dre2">#REF!</definedName>
    <definedName name="_____________________ind100">#REF!</definedName>
    <definedName name="_____________________JAZ1">#REF!</definedName>
    <definedName name="_____________________JAZ11">#REF!</definedName>
    <definedName name="_____________________JAZ2">#REF!</definedName>
    <definedName name="_____________________JAZ22">#REF!</definedName>
    <definedName name="_____________________JAZ3">#REF!</definedName>
    <definedName name="_____________________JAZ33">#REF!</definedName>
    <definedName name="_____________________oac2">#REF!</definedName>
    <definedName name="_____________________oae2">#REF!</definedName>
    <definedName name="_____________________oco2">#REF!</definedName>
    <definedName name="_____________________pav2">#REF!</definedName>
    <definedName name="_____________________RET1">#REF!</definedName>
    <definedName name="_____________________ter2">#REF!</definedName>
    <definedName name="_____________________tsd4">#REF!</definedName>
    <definedName name="_____________________TT1">[2]RELATÓRIO!$D$18</definedName>
    <definedName name="_____________________TT10">[2]RELATÓRIO!$D$64</definedName>
    <definedName name="_____________________TT100">[2]RELATÓRIO!$D$530</definedName>
    <definedName name="_____________________TT101">[2]RELATÓRIO!$D$535</definedName>
    <definedName name="_____________________TT102">[2]RELATÓRIO!$D$540</definedName>
    <definedName name="_____________________TT103">[2]RELATÓRIO!$D$545</definedName>
    <definedName name="_____________________TT104">[2]RELATÓRIO!$D$550</definedName>
    <definedName name="_____________________TT105">[2]RELATÓRIO!$D$555</definedName>
    <definedName name="_____________________TT106">[2]RELATÓRIO!$D$560</definedName>
    <definedName name="_____________________TT107">[2]RELATÓRIO!$D$567</definedName>
    <definedName name="_____________________TT108">[2]RELATÓRIO!$D$572</definedName>
    <definedName name="_____________________TT109">[2]RELATÓRIO!$D$577</definedName>
    <definedName name="_____________________TT11">[2]RELATÓRIO!$D$69</definedName>
    <definedName name="_____________________TT110">[2]RELATÓRIO!$D$582</definedName>
    <definedName name="_____________________TT111">[2]RELATÓRIO!$D$587</definedName>
    <definedName name="_____________________TT112">[2]RELATÓRIO!$D$592</definedName>
    <definedName name="_____________________TT113">[2]RELATÓRIO!$D$597</definedName>
    <definedName name="_____________________TT114">[2]RELATÓRIO!$D$602</definedName>
    <definedName name="_____________________TT115">[2]RELATÓRIO!$D$607</definedName>
    <definedName name="_____________________TT116">[2]RELATÓRIO!$D$612</definedName>
    <definedName name="_____________________TT117">[2]RELATÓRIO!$D$616</definedName>
    <definedName name="_____________________TT118">[2]RELATÓRIO!$D$621</definedName>
    <definedName name="_____________________TT119">[2]RELATÓRIO!$D$626</definedName>
    <definedName name="_____________________TT12">[2]RELATÓRIO!$D$74</definedName>
    <definedName name="_____________________TT120">[2]RELATÓRIO!$D$631</definedName>
    <definedName name="_____________________TT121">[2]RELATÓRIO!$D$636</definedName>
    <definedName name="_____________________TT122">[2]RELATÓRIO!$D$641</definedName>
    <definedName name="_____________________TT123">[2]RELATÓRIO!$D$646</definedName>
    <definedName name="_____________________TT124">[2]RELATÓRIO!$D$652</definedName>
    <definedName name="_____________________TT125">[2]RELATÓRIO!$D$657</definedName>
    <definedName name="_____________________TT126">[2]RELATÓRIO!$D$662</definedName>
    <definedName name="_____________________TT127">[2]RELATÓRIO!$D$667</definedName>
    <definedName name="_____________________TT128">[2]RELATÓRIO!$D$672</definedName>
    <definedName name="_____________________TT129">[2]RELATÓRIO!$D$677</definedName>
    <definedName name="_____________________TT13">[2]RELATÓRIO!$D$79</definedName>
    <definedName name="_____________________TT130">[2]RELATÓRIO!$D$682</definedName>
    <definedName name="_____________________TT131">[2]RELATÓRIO!$D$687</definedName>
    <definedName name="_____________________TT132">[2]RELATÓRIO!$D$692</definedName>
    <definedName name="_____________________TT133">[2]RELATÓRIO!$D$697</definedName>
    <definedName name="_____________________TT134">[2]RELATÓRIO!$D$702</definedName>
    <definedName name="_____________________TT135">[2]RELATÓRIO!$D$707</definedName>
    <definedName name="_____________________TT136">[2]RELATÓRIO!$D$712</definedName>
    <definedName name="_____________________TT137">[2]RELATÓRIO!$D$716</definedName>
    <definedName name="_____________________TT138">[2]RELATÓRIO!$D$721</definedName>
    <definedName name="_____________________TT139">[2]RELATÓRIO!$D$726</definedName>
    <definedName name="_____________________TT14">[2]RELATÓRIO!$D$84</definedName>
    <definedName name="_____________________TT140">[2]RELATÓRIO!$D$731</definedName>
    <definedName name="_____________________TT141">[2]RELATÓRIO!$D$736</definedName>
    <definedName name="_____________________TT142">[2]RELATÓRIO!$D$741</definedName>
    <definedName name="_____________________TT15">[2]RELATÓRIO!$D$89</definedName>
    <definedName name="_____________________TT16">[2]RELATÓRIO!$D$93</definedName>
    <definedName name="_____________________TT17">[2]RELATÓRIO!$D$98</definedName>
    <definedName name="_____________________TT18">[2]RELATÓRIO!$D$103</definedName>
    <definedName name="_____________________TT19">[2]RELATÓRIO!$D$108</definedName>
    <definedName name="_____________________TT2">[2]RELATÓRIO!$D$23</definedName>
    <definedName name="_____________________TT20">[2]RELATÓRIO!$D$113</definedName>
    <definedName name="_____________________TT21">[2]RELATÓRIO!$D$118</definedName>
    <definedName name="_____________________TT22">[2]RELATÓRIO!$D$123</definedName>
    <definedName name="_____________________tt23">[2]RELATÓRIO!$D$129</definedName>
    <definedName name="_____________________TT24">[2]RELATÓRIO!$D$134</definedName>
    <definedName name="_____________________TT25">[2]RELATÓRIO!$D$139</definedName>
    <definedName name="_____________________TT26">[2]RELATÓRIO!$D$144</definedName>
    <definedName name="_____________________TT27">[2]RELATÓRIO!$D$149</definedName>
    <definedName name="_____________________TT28">[2]RELATÓRIO!$D$154</definedName>
    <definedName name="_____________________tt288">[2]RELATÓRIO!$D$159</definedName>
    <definedName name="_____________________TT29">[2]RELATÓRIO!$D$164</definedName>
    <definedName name="_____________________TT3">[2]RELATÓRIO!$D$28</definedName>
    <definedName name="_____________________TT30">[2]RELATÓRIO!$D$169</definedName>
    <definedName name="_____________________tt300">[2]RELATÓRIO!$D$174</definedName>
    <definedName name="_____________________TT31">[2]RELATÓRIO!$D$179</definedName>
    <definedName name="_____________________TT32">[2]RELATÓRIO!$D$184</definedName>
    <definedName name="_____________________tt322">[2]RELATÓRIO!$D$189</definedName>
    <definedName name="_____________________TT33">[2]RELATÓRIO!$D$195</definedName>
    <definedName name="_____________________TT34">[2]RELATÓRIO!$D$200</definedName>
    <definedName name="_____________________TT35">[2]RELATÓRIO!$D$205</definedName>
    <definedName name="_____________________TT36">[2]RELATÓRIO!$D$210</definedName>
    <definedName name="_____________________TT37">[2]RELATÓRIO!$D$215</definedName>
    <definedName name="_____________________TT38">[2]RELATÓRIO!$D$220</definedName>
    <definedName name="_____________________TT39">[2]RELATÓRIO!$D$225</definedName>
    <definedName name="_____________________TT4">[2]RELATÓRIO!$D$33</definedName>
    <definedName name="_____________________TT40">[2]RELATÓRIO!$D$230</definedName>
    <definedName name="_____________________TT41">[2]RELATÓRIO!$D$235</definedName>
    <definedName name="_____________________TT42">[2]RELATÓRIO!$D$240</definedName>
    <definedName name="_____________________TT43">[2]RELATÓRIO!$D$245</definedName>
    <definedName name="_____________________TT44">[2]RELATÓRIO!$D$250</definedName>
    <definedName name="_____________________TT45">[2]RELATÓRIO!$D$255</definedName>
    <definedName name="_____________________TT46">[2]RELATÓRIO!$D$260</definedName>
    <definedName name="_____________________TT47">[2]RELATÓRIO!$D$265</definedName>
    <definedName name="_____________________TT48">[2]RELATÓRIO!$D$270</definedName>
    <definedName name="_____________________TT49">[2]RELATÓRIO!$D$275</definedName>
    <definedName name="_____________________TT5">[2]RELATÓRIO!$D$38</definedName>
    <definedName name="_____________________TT50">[2]RELATÓRIO!$D$280</definedName>
    <definedName name="_____________________TT51">[2]RELATÓRIO!$D$285</definedName>
    <definedName name="_____________________TT52">[2]RELATÓRIO!$D$290</definedName>
    <definedName name="_____________________TT53">[2]RELATÓRIO!$D$295</definedName>
    <definedName name="_____________________TT54">[2]RELATÓRIO!$D$300</definedName>
    <definedName name="_____________________TT55">[2]RELATÓRIO!$D$305</definedName>
    <definedName name="_____________________TT56">[2]RELATÓRIO!$D$310</definedName>
    <definedName name="_____________________TT57">[2]RELATÓRIO!$D$315</definedName>
    <definedName name="_____________________TT58">[2]RELATÓRIO!$D$320</definedName>
    <definedName name="_____________________TT59">[2]RELATÓRIO!$D$325</definedName>
    <definedName name="_____________________TT6">[2]RELATÓRIO!$D$43</definedName>
    <definedName name="_____________________TT60">[2]RELATÓRIO!$D$330</definedName>
    <definedName name="_____________________TT61">[2]RELATÓRIO!$D$335</definedName>
    <definedName name="_____________________TT62">[2]RELATÓRIO!$D$339</definedName>
    <definedName name="_____________________TT63">[2]RELATÓRIO!$D$344</definedName>
    <definedName name="_____________________TT64">[2]RELATÓRIO!$D$349</definedName>
    <definedName name="_____________________TT65">[2]RELATÓRIO!$D$354</definedName>
    <definedName name="_____________________TT66">[2]RELATÓRIO!$D$359</definedName>
    <definedName name="_____________________TT67">[2]RELATÓRIO!$D$365</definedName>
    <definedName name="_____________________TT68">[2]RELATÓRIO!$D$370</definedName>
    <definedName name="_____________________TT69">[2]RELATÓRIO!$D$375</definedName>
    <definedName name="_____________________TT7">[2]RELATÓRIO!$D$48</definedName>
    <definedName name="_____________________TT70">[2]RELATÓRIO!$D$380</definedName>
    <definedName name="_____________________TT71">[2]RELATÓRIO!$D$385</definedName>
    <definedName name="_____________________TT72">[2]RELATÓRIO!$D$390</definedName>
    <definedName name="_____________________TT73">[2]RELATÓRIO!$D$395</definedName>
    <definedName name="_____________________TT74">[2]RELATÓRIO!$D$400</definedName>
    <definedName name="_____________________TT75">[2]RELATÓRIO!$D$405</definedName>
    <definedName name="_____________________TT76">[2]RELATÓRIO!$D$410</definedName>
    <definedName name="_____________________TT77">[2]RELATÓRIO!$D$415</definedName>
    <definedName name="_____________________TT78">[2]RELATÓRIO!$D$420</definedName>
    <definedName name="_____________________TT79">[2]RELATÓRIO!$D$425</definedName>
    <definedName name="_____________________TT8">[2]RELATÓRIO!$D$53</definedName>
    <definedName name="_____________________TT80">[2]RELATÓRIO!$D$430</definedName>
    <definedName name="_____________________TT81">[2]RELATÓRIO!$D$434</definedName>
    <definedName name="_____________________TT82">[2]RELATÓRIO!$D$439</definedName>
    <definedName name="_____________________TT83">[2]RELATÓRIO!$D$444</definedName>
    <definedName name="_____________________TT84">[2]RELATÓRIO!$D$449</definedName>
    <definedName name="_____________________TT85">[2]RELATÓRIO!$D$454</definedName>
    <definedName name="_____________________TT86">[2]RELATÓRIO!$D$459</definedName>
    <definedName name="_____________________TT87">[2]RELATÓRIO!$D$464</definedName>
    <definedName name="_____________________TT88">[2]RELATÓRIO!$D$469</definedName>
    <definedName name="_____________________TT89">[2]RELATÓRIO!$D$474</definedName>
    <definedName name="_____________________TT9">[2]RELATÓRIO!$D$58</definedName>
    <definedName name="_____________________TT90">[2]RELATÓRIO!$D$479</definedName>
    <definedName name="_____________________TT91">[2]RELATÓRIO!$D$484</definedName>
    <definedName name="_____________________TT92">[2]RELATÓRIO!$D$490</definedName>
    <definedName name="_____________________TT93">[2]RELATÓRIO!$D$495</definedName>
    <definedName name="_____________________TT94">[2]RELATÓRIO!$D$500</definedName>
    <definedName name="_____________________TT95">[2]RELATÓRIO!$D$505</definedName>
    <definedName name="_____________________TT96">[2]RELATÓRIO!$D$510</definedName>
    <definedName name="_____________________TT97">[2]RELATÓRIO!$D$515</definedName>
    <definedName name="_____________________TT98">[2]RELATÓRIO!$D$520</definedName>
    <definedName name="_____________________TT99">[2]RELATÓRIO!$D$525</definedName>
    <definedName name="____________________cab1">#REF!</definedName>
    <definedName name="____________________cab2">#REF!</definedName>
    <definedName name="____________________dmt1000">#REF!</definedName>
    <definedName name="____________________dmt1200">#REF!</definedName>
    <definedName name="____________________dmt2">#REF!</definedName>
    <definedName name="____________________dmt200">#REF!</definedName>
    <definedName name="____________________dmt400">#REF!</definedName>
    <definedName name="____________________dmt50">#REF!</definedName>
    <definedName name="____________________dmt600">#REF!</definedName>
    <definedName name="____________________dmt800">#REF!</definedName>
    <definedName name="____________________dre2">#REF!</definedName>
    <definedName name="____________________ind100">#REF!</definedName>
    <definedName name="____________________JAZ1">#REF!</definedName>
    <definedName name="____________________JAZ11">#REF!</definedName>
    <definedName name="____________________JAZ2">#REF!</definedName>
    <definedName name="____________________JAZ22">#REF!</definedName>
    <definedName name="____________________JAZ3">#REF!</definedName>
    <definedName name="____________________JAZ33">#REF!</definedName>
    <definedName name="____________________oac2">#REF!</definedName>
    <definedName name="____________________oae2">#REF!</definedName>
    <definedName name="____________________oco2">#REF!</definedName>
    <definedName name="____________________pav2">#REF!</definedName>
    <definedName name="____________________RET1">#REF!</definedName>
    <definedName name="____________________ter2">#REF!</definedName>
    <definedName name="____________________tsd4">#REF!</definedName>
    <definedName name="____________________TT1">[2]RELATÓRIO!$D$18</definedName>
    <definedName name="____________________TT10">[2]RELATÓRIO!$D$64</definedName>
    <definedName name="____________________TT100">[2]RELATÓRIO!$D$530</definedName>
    <definedName name="____________________TT101">[2]RELATÓRIO!$D$535</definedName>
    <definedName name="____________________TT102">[2]RELATÓRIO!$D$540</definedName>
    <definedName name="____________________TT103">[2]RELATÓRIO!$D$545</definedName>
    <definedName name="____________________TT104">[2]RELATÓRIO!$D$550</definedName>
    <definedName name="____________________TT105">[2]RELATÓRIO!$D$555</definedName>
    <definedName name="____________________TT106">[2]RELATÓRIO!$D$560</definedName>
    <definedName name="____________________TT107">[2]RELATÓRIO!$D$567</definedName>
    <definedName name="____________________TT108">[2]RELATÓRIO!$D$572</definedName>
    <definedName name="____________________TT109">[2]RELATÓRIO!$D$577</definedName>
    <definedName name="____________________TT11">[2]RELATÓRIO!$D$69</definedName>
    <definedName name="____________________TT110">[2]RELATÓRIO!$D$582</definedName>
    <definedName name="____________________TT111">[2]RELATÓRIO!$D$587</definedName>
    <definedName name="____________________TT112">[2]RELATÓRIO!$D$592</definedName>
    <definedName name="____________________TT113">[2]RELATÓRIO!$D$597</definedName>
    <definedName name="____________________TT114">[2]RELATÓRIO!$D$602</definedName>
    <definedName name="____________________TT115">[2]RELATÓRIO!$D$607</definedName>
    <definedName name="____________________TT116">[2]RELATÓRIO!$D$612</definedName>
    <definedName name="____________________TT117">[2]RELATÓRIO!$D$616</definedName>
    <definedName name="____________________TT118">[2]RELATÓRIO!$D$621</definedName>
    <definedName name="____________________TT119">[2]RELATÓRIO!$D$626</definedName>
    <definedName name="____________________TT12">[2]RELATÓRIO!$D$74</definedName>
    <definedName name="____________________TT120">[2]RELATÓRIO!$D$631</definedName>
    <definedName name="____________________TT121">[2]RELATÓRIO!$D$636</definedName>
    <definedName name="____________________TT122">[2]RELATÓRIO!$D$641</definedName>
    <definedName name="____________________TT123">[2]RELATÓRIO!$D$646</definedName>
    <definedName name="____________________TT124">[2]RELATÓRIO!$D$652</definedName>
    <definedName name="____________________TT125">[2]RELATÓRIO!$D$657</definedName>
    <definedName name="____________________TT126">[2]RELATÓRIO!$D$662</definedName>
    <definedName name="____________________TT127">[2]RELATÓRIO!$D$667</definedName>
    <definedName name="____________________TT128">[2]RELATÓRIO!$D$672</definedName>
    <definedName name="____________________TT129">[2]RELATÓRIO!$D$677</definedName>
    <definedName name="____________________TT13">[2]RELATÓRIO!$D$79</definedName>
    <definedName name="____________________TT130">[2]RELATÓRIO!$D$682</definedName>
    <definedName name="____________________TT131">[2]RELATÓRIO!$D$687</definedName>
    <definedName name="____________________TT132">[2]RELATÓRIO!$D$692</definedName>
    <definedName name="____________________TT133">[2]RELATÓRIO!$D$697</definedName>
    <definedName name="____________________TT134">[2]RELATÓRIO!$D$702</definedName>
    <definedName name="____________________TT135">[2]RELATÓRIO!$D$707</definedName>
    <definedName name="____________________TT136">[2]RELATÓRIO!$D$712</definedName>
    <definedName name="____________________TT137">[2]RELATÓRIO!$D$716</definedName>
    <definedName name="____________________TT138">[2]RELATÓRIO!$D$721</definedName>
    <definedName name="____________________TT139">[2]RELATÓRIO!$D$726</definedName>
    <definedName name="____________________TT14">[2]RELATÓRIO!$D$84</definedName>
    <definedName name="____________________TT140">[2]RELATÓRIO!$D$731</definedName>
    <definedName name="____________________TT141">[2]RELATÓRIO!$D$736</definedName>
    <definedName name="____________________TT142">[2]RELATÓRIO!$D$741</definedName>
    <definedName name="____________________TT15">[2]RELATÓRIO!$D$89</definedName>
    <definedName name="____________________TT16">[2]RELATÓRIO!$D$93</definedName>
    <definedName name="____________________TT17">[2]RELATÓRIO!$D$98</definedName>
    <definedName name="____________________TT18">[2]RELATÓRIO!$D$103</definedName>
    <definedName name="____________________TT19">[2]RELATÓRIO!$D$108</definedName>
    <definedName name="____________________TT2">[2]RELATÓRIO!$D$23</definedName>
    <definedName name="____________________TT20">[2]RELATÓRIO!$D$113</definedName>
    <definedName name="____________________TT21">[2]RELATÓRIO!$D$118</definedName>
    <definedName name="____________________TT22">[2]RELATÓRIO!$D$123</definedName>
    <definedName name="____________________tt23">[2]RELATÓRIO!$D$129</definedName>
    <definedName name="____________________TT24">[2]RELATÓRIO!$D$134</definedName>
    <definedName name="____________________TT25">[2]RELATÓRIO!$D$139</definedName>
    <definedName name="____________________TT26">[2]RELATÓRIO!$D$144</definedName>
    <definedName name="____________________TT27">[2]RELATÓRIO!$D$149</definedName>
    <definedName name="____________________TT28">[2]RELATÓRIO!$D$154</definedName>
    <definedName name="____________________tt288">[2]RELATÓRIO!$D$159</definedName>
    <definedName name="____________________TT29">[2]RELATÓRIO!$D$164</definedName>
    <definedName name="____________________TT3">[2]RELATÓRIO!$D$28</definedName>
    <definedName name="____________________TT30">[2]RELATÓRIO!$D$169</definedName>
    <definedName name="____________________tt300">[2]RELATÓRIO!$D$174</definedName>
    <definedName name="____________________TT31">[2]RELATÓRIO!$D$179</definedName>
    <definedName name="____________________TT32">[2]RELATÓRIO!$D$184</definedName>
    <definedName name="____________________tt322">[2]RELATÓRIO!$D$189</definedName>
    <definedName name="____________________TT33">[2]RELATÓRIO!$D$195</definedName>
    <definedName name="____________________TT34">[2]RELATÓRIO!$D$200</definedName>
    <definedName name="____________________TT35">[2]RELATÓRIO!$D$205</definedName>
    <definedName name="____________________TT36">[2]RELATÓRIO!$D$210</definedName>
    <definedName name="____________________TT37">[2]RELATÓRIO!$D$215</definedName>
    <definedName name="____________________TT38">[2]RELATÓRIO!$D$220</definedName>
    <definedName name="____________________TT39">[2]RELATÓRIO!$D$225</definedName>
    <definedName name="____________________TT4">[2]RELATÓRIO!$D$33</definedName>
    <definedName name="____________________TT40">[2]RELATÓRIO!$D$230</definedName>
    <definedName name="____________________TT41">[2]RELATÓRIO!$D$235</definedName>
    <definedName name="____________________TT42">[2]RELATÓRIO!$D$240</definedName>
    <definedName name="____________________TT43">[2]RELATÓRIO!$D$245</definedName>
    <definedName name="____________________TT44">[2]RELATÓRIO!$D$250</definedName>
    <definedName name="____________________TT45">[2]RELATÓRIO!$D$255</definedName>
    <definedName name="____________________TT46">[2]RELATÓRIO!$D$260</definedName>
    <definedName name="____________________TT47">[2]RELATÓRIO!$D$265</definedName>
    <definedName name="____________________TT48">[2]RELATÓRIO!$D$270</definedName>
    <definedName name="____________________TT49">[2]RELATÓRIO!$D$275</definedName>
    <definedName name="____________________TT5">[2]RELATÓRIO!$D$38</definedName>
    <definedName name="____________________TT50">[2]RELATÓRIO!$D$280</definedName>
    <definedName name="____________________TT51">[2]RELATÓRIO!$D$285</definedName>
    <definedName name="____________________TT52">[2]RELATÓRIO!$D$290</definedName>
    <definedName name="____________________TT53">[2]RELATÓRIO!$D$295</definedName>
    <definedName name="____________________TT54">[2]RELATÓRIO!$D$300</definedName>
    <definedName name="____________________TT55">[2]RELATÓRIO!$D$305</definedName>
    <definedName name="____________________TT56">[2]RELATÓRIO!$D$310</definedName>
    <definedName name="____________________TT57">[2]RELATÓRIO!$D$315</definedName>
    <definedName name="____________________TT58">[2]RELATÓRIO!$D$320</definedName>
    <definedName name="____________________TT59">[2]RELATÓRIO!$D$325</definedName>
    <definedName name="____________________TT6">[2]RELATÓRIO!$D$43</definedName>
    <definedName name="____________________TT60">[2]RELATÓRIO!$D$330</definedName>
    <definedName name="____________________TT61">[2]RELATÓRIO!$D$335</definedName>
    <definedName name="____________________TT62">[2]RELATÓRIO!$D$339</definedName>
    <definedName name="____________________TT63">[2]RELATÓRIO!$D$344</definedName>
    <definedName name="____________________TT64">[2]RELATÓRIO!$D$349</definedName>
    <definedName name="____________________TT65">[2]RELATÓRIO!$D$354</definedName>
    <definedName name="____________________TT66">[2]RELATÓRIO!$D$359</definedName>
    <definedName name="____________________TT67">[2]RELATÓRIO!$D$365</definedName>
    <definedName name="____________________TT68">[2]RELATÓRIO!$D$370</definedName>
    <definedName name="____________________TT69">[2]RELATÓRIO!$D$375</definedName>
    <definedName name="____________________TT7">[2]RELATÓRIO!$D$48</definedName>
    <definedName name="____________________TT70">[2]RELATÓRIO!$D$380</definedName>
    <definedName name="____________________TT71">[2]RELATÓRIO!$D$385</definedName>
    <definedName name="____________________TT72">[2]RELATÓRIO!$D$390</definedName>
    <definedName name="____________________TT73">[2]RELATÓRIO!$D$395</definedName>
    <definedName name="____________________TT74">[2]RELATÓRIO!$D$400</definedName>
    <definedName name="____________________TT75">[2]RELATÓRIO!$D$405</definedName>
    <definedName name="____________________TT76">[2]RELATÓRIO!$D$410</definedName>
    <definedName name="____________________TT77">[2]RELATÓRIO!$D$415</definedName>
    <definedName name="____________________TT78">[2]RELATÓRIO!$D$420</definedName>
    <definedName name="____________________TT79">[2]RELATÓRIO!$D$425</definedName>
    <definedName name="____________________TT8">[2]RELATÓRIO!$D$53</definedName>
    <definedName name="____________________TT80">[2]RELATÓRIO!$D$430</definedName>
    <definedName name="____________________TT81">[2]RELATÓRIO!$D$434</definedName>
    <definedName name="____________________TT82">[2]RELATÓRIO!$D$439</definedName>
    <definedName name="____________________TT83">[2]RELATÓRIO!$D$444</definedName>
    <definedName name="____________________TT84">[2]RELATÓRIO!$D$449</definedName>
    <definedName name="____________________TT85">[2]RELATÓRIO!$D$454</definedName>
    <definedName name="____________________TT86">[2]RELATÓRIO!$D$459</definedName>
    <definedName name="____________________TT87">[2]RELATÓRIO!$D$464</definedName>
    <definedName name="____________________TT88">[2]RELATÓRIO!$D$469</definedName>
    <definedName name="____________________TT89">[2]RELATÓRIO!$D$474</definedName>
    <definedName name="____________________TT9">[2]RELATÓRIO!$D$58</definedName>
    <definedName name="____________________TT90">[2]RELATÓRIO!$D$479</definedName>
    <definedName name="____________________TT91">[2]RELATÓRIO!$D$484</definedName>
    <definedName name="____________________TT92">[2]RELATÓRIO!$D$490</definedName>
    <definedName name="____________________TT93">[2]RELATÓRIO!$D$495</definedName>
    <definedName name="____________________TT94">[2]RELATÓRIO!$D$500</definedName>
    <definedName name="____________________TT95">[2]RELATÓRIO!$D$505</definedName>
    <definedName name="____________________TT96">[2]RELATÓRIO!$D$510</definedName>
    <definedName name="____________________TT97">[2]RELATÓRIO!$D$515</definedName>
    <definedName name="____________________TT98">[2]RELATÓRIO!$D$520</definedName>
    <definedName name="____________________TT99">[2]RELATÓRIO!$D$525</definedName>
    <definedName name="___________________cab1">#REF!</definedName>
    <definedName name="___________________cab2">#REF!</definedName>
    <definedName name="___________________dmt1000">#REF!</definedName>
    <definedName name="___________________dmt1200">#REF!</definedName>
    <definedName name="___________________dmt2">#REF!</definedName>
    <definedName name="___________________dmt200">#REF!</definedName>
    <definedName name="___________________dmt400">#REF!</definedName>
    <definedName name="___________________dmt50">#REF!</definedName>
    <definedName name="___________________dmt600">#REF!</definedName>
    <definedName name="___________________dmt800">#REF!</definedName>
    <definedName name="___________________dre2">#REF!</definedName>
    <definedName name="___________________emp2">'[3]DMT modelo'!$AA$13</definedName>
    <definedName name="___________________ind100">#REF!</definedName>
    <definedName name="___________________JAZ1">#REF!</definedName>
    <definedName name="___________________JAZ11">#REF!</definedName>
    <definedName name="___________________JAZ2">#REF!</definedName>
    <definedName name="___________________JAZ22">#REF!</definedName>
    <definedName name="___________________JAZ3">#REF!</definedName>
    <definedName name="___________________JAZ33">#REF!</definedName>
    <definedName name="___________________oac2">#REF!</definedName>
    <definedName name="___________________oae2">#REF!</definedName>
    <definedName name="___________________oco2">#REF!</definedName>
    <definedName name="___________________pav2">#REF!</definedName>
    <definedName name="___________________RET1">#REF!</definedName>
    <definedName name="___________________ter2">#REF!</definedName>
    <definedName name="___________________tsd4">#REF!</definedName>
    <definedName name="___________________TT1">[2]RELATÓRIO!$D$18</definedName>
    <definedName name="___________________TT10">[2]RELATÓRIO!$D$64</definedName>
    <definedName name="___________________TT100">[2]RELATÓRIO!$D$530</definedName>
    <definedName name="___________________TT101">[2]RELATÓRIO!$D$535</definedName>
    <definedName name="___________________TT102">[2]RELATÓRIO!$D$540</definedName>
    <definedName name="___________________TT103">[2]RELATÓRIO!$D$545</definedName>
    <definedName name="___________________TT104">[2]RELATÓRIO!$D$550</definedName>
    <definedName name="___________________TT105">[2]RELATÓRIO!$D$555</definedName>
    <definedName name="___________________TT106">[2]RELATÓRIO!$D$560</definedName>
    <definedName name="___________________TT107">[2]RELATÓRIO!$D$567</definedName>
    <definedName name="___________________TT108">[2]RELATÓRIO!$D$572</definedName>
    <definedName name="___________________TT109">[2]RELATÓRIO!$D$577</definedName>
    <definedName name="___________________TT11">[2]RELATÓRIO!$D$69</definedName>
    <definedName name="___________________TT110">[2]RELATÓRIO!$D$582</definedName>
    <definedName name="___________________TT111">[2]RELATÓRIO!$D$587</definedName>
    <definedName name="___________________TT112">[2]RELATÓRIO!$D$592</definedName>
    <definedName name="___________________TT113">[2]RELATÓRIO!$D$597</definedName>
    <definedName name="___________________TT114">[2]RELATÓRIO!$D$602</definedName>
    <definedName name="___________________TT115">[2]RELATÓRIO!$D$607</definedName>
    <definedName name="___________________TT116">[2]RELATÓRIO!$D$612</definedName>
    <definedName name="___________________TT117">[2]RELATÓRIO!$D$616</definedName>
    <definedName name="___________________TT118">[2]RELATÓRIO!$D$621</definedName>
    <definedName name="___________________TT119">[2]RELATÓRIO!$D$626</definedName>
    <definedName name="___________________TT12">[2]RELATÓRIO!$D$74</definedName>
    <definedName name="___________________TT120">[2]RELATÓRIO!$D$631</definedName>
    <definedName name="___________________TT121">[2]RELATÓRIO!$D$636</definedName>
    <definedName name="___________________TT122">[2]RELATÓRIO!$D$641</definedName>
    <definedName name="___________________TT123">[2]RELATÓRIO!$D$646</definedName>
    <definedName name="___________________TT124">[2]RELATÓRIO!$D$652</definedName>
    <definedName name="___________________TT125">[2]RELATÓRIO!$D$657</definedName>
    <definedName name="___________________TT126">[2]RELATÓRIO!$D$662</definedName>
    <definedName name="___________________TT127">[2]RELATÓRIO!$D$667</definedName>
    <definedName name="___________________TT128">[2]RELATÓRIO!$D$672</definedName>
    <definedName name="___________________TT129">[2]RELATÓRIO!$D$677</definedName>
    <definedName name="___________________TT13">[2]RELATÓRIO!$D$79</definedName>
    <definedName name="___________________TT130">[2]RELATÓRIO!$D$682</definedName>
    <definedName name="___________________TT131">[2]RELATÓRIO!$D$687</definedName>
    <definedName name="___________________TT132">[2]RELATÓRIO!$D$692</definedName>
    <definedName name="___________________TT133">[2]RELATÓRIO!$D$697</definedName>
    <definedName name="___________________TT134">[2]RELATÓRIO!$D$702</definedName>
    <definedName name="___________________TT135">[2]RELATÓRIO!$D$707</definedName>
    <definedName name="___________________TT136">[2]RELATÓRIO!$D$712</definedName>
    <definedName name="___________________TT137">[2]RELATÓRIO!$D$716</definedName>
    <definedName name="___________________TT138">[2]RELATÓRIO!$D$721</definedName>
    <definedName name="___________________TT139">[2]RELATÓRIO!$D$726</definedName>
    <definedName name="___________________TT14">[2]RELATÓRIO!$D$84</definedName>
    <definedName name="___________________TT140">[2]RELATÓRIO!$D$731</definedName>
    <definedName name="___________________TT141">[2]RELATÓRIO!$D$736</definedName>
    <definedName name="___________________TT142">[2]RELATÓRIO!$D$741</definedName>
    <definedName name="___________________TT15">[2]RELATÓRIO!$D$89</definedName>
    <definedName name="___________________TT16">[2]RELATÓRIO!$D$93</definedName>
    <definedName name="___________________TT17">[2]RELATÓRIO!$D$98</definedName>
    <definedName name="___________________TT18">[2]RELATÓRIO!$D$103</definedName>
    <definedName name="___________________TT19">[2]RELATÓRIO!$D$108</definedName>
    <definedName name="___________________TT2">[2]RELATÓRIO!$D$23</definedName>
    <definedName name="___________________TT20">[2]RELATÓRIO!$D$113</definedName>
    <definedName name="___________________TT21">[2]RELATÓRIO!$D$118</definedName>
    <definedName name="___________________TT22">[2]RELATÓRIO!$D$123</definedName>
    <definedName name="___________________tt23">[2]RELATÓRIO!$D$129</definedName>
    <definedName name="___________________TT24">[2]RELATÓRIO!$D$134</definedName>
    <definedName name="___________________TT25">[2]RELATÓRIO!$D$139</definedName>
    <definedName name="___________________TT26">[2]RELATÓRIO!$D$144</definedName>
    <definedName name="___________________TT27">[2]RELATÓRIO!$D$149</definedName>
    <definedName name="___________________TT28">[2]RELATÓRIO!$D$154</definedName>
    <definedName name="___________________tt288">[2]RELATÓRIO!$D$159</definedName>
    <definedName name="___________________TT29">[2]RELATÓRIO!$D$164</definedName>
    <definedName name="___________________TT3">[2]RELATÓRIO!$D$28</definedName>
    <definedName name="___________________TT30">[2]RELATÓRIO!$D$169</definedName>
    <definedName name="___________________tt300">[2]RELATÓRIO!$D$174</definedName>
    <definedName name="___________________TT31">[2]RELATÓRIO!$D$179</definedName>
    <definedName name="___________________TT32">[2]RELATÓRIO!$D$184</definedName>
    <definedName name="___________________tt322">[2]RELATÓRIO!$D$189</definedName>
    <definedName name="___________________TT33">[2]RELATÓRIO!$D$195</definedName>
    <definedName name="___________________TT34">[2]RELATÓRIO!$D$200</definedName>
    <definedName name="___________________TT35">[2]RELATÓRIO!$D$205</definedName>
    <definedName name="___________________TT36">[2]RELATÓRIO!$D$210</definedName>
    <definedName name="___________________TT37">[2]RELATÓRIO!$D$215</definedName>
    <definedName name="___________________TT38">[2]RELATÓRIO!$D$220</definedName>
    <definedName name="___________________TT39">[2]RELATÓRIO!$D$225</definedName>
    <definedName name="___________________TT4">[2]RELATÓRIO!$D$33</definedName>
    <definedName name="___________________TT40">[2]RELATÓRIO!$D$230</definedName>
    <definedName name="___________________TT41">[2]RELATÓRIO!$D$235</definedName>
    <definedName name="___________________TT42">[2]RELATÓRIO!$D$240</definedName>
    <definedName name="___________________TT43">[2]RELATÓRIO!$D$245</definedName>
    <definedName name="___________________TT44">[2]RELATÓRIO!$D$250</definedName>
    <definedName name="___________________TT45">[2]RELATÓRIO!$D$255</definedName>
    <definedName name="___________________TT46">[2]RELATÓRIO!$D$260</definedName>
    <definedName name="___________________TT47">[2]RELATÓRIO!$D$265</definedName>
    <definedName name="___________________TT48">[2]RELATÓRIO!$D$270</definedName>
    <definedName name="___________________TT49">[2]RELATÓRIO!$D$275</definedName>
    <definedName name="___________________TT5">[2]RELATÓRIO!$D$38</definedName>
    <definedName name="___________________TT50">[2]RELATÓRIO!$D$280</definedName>
    <definedName name="___________________TT51">[2]RELATÓRIO!$D$285</definedName>
    <definedName name="___________________TT52">[2]RELATÓRIO!$D$290</definedName>
    <definedName name="___________________TT53">[2]RELATÓRIO!$D$295</definedName>
    <definedName name="___________________TT54">[2]RELATÓRIO!$D$300</definedName>
    <definedName name="___________________TT55">[2]RELATÓRIO!$D$305</definedName>
    <definedName name="___________________TT56">[2]RELATÓRIO!$D$310</definedName>
    <definedName name="___________________TT57">[2]RELATÓRIO!$D$315</definedName>
    <definedName name="___________________TT58">[2]RELATÓRIO!$D$320</definedName>
    <definedName name="___________________TT59">[2]RELATÓRIO!$D$325</definedName>
    <definedName name="___________________TT6">[2]RELATÓRIO!$D$43</definedName>
    <definedName name="___________________TT60">[2]RELATÓRIO!$D$330</definedName>
    <definedName name="___________________TT61">[2]RELATÓRIO!$D$335</definedName>
    <definedName name="___________________TT62">[2]RELATÓRIO!$D$339</definedName>
    <definedName name="___________________TT63">[2]RELATÓRIO!$D$344</definedName>
    <definedName name="___________________TT64">[2]RELATÓRIO!$D$349</definedName>
    <definedName name="___________________TT65">[2]RELATÓRIO!$D$354</definedName>
    <definedName name="___________________TT66">[2]RELATÓRIO!$D$359</definedName>
    <definedName name="___________________TT67">[2]RELATÓRIO!$D$365</definedName>
    <definedName name="___________________TT68">[2]RELATÓRIO!$D$370</definedName>
    <definedName name="___________________TT69">[2]RELATÓRIO!$D$375</definedName>
    <definedName name="___________________TT7">[2]RELATÓRIO!$D$48</definedName>
    <definedName name="___________________TT70">[2]RELATÓRIO!$D$380</definedName>
    <definedName name="___________________TT71">[2]RELATÓRIO!$D$385</definedName>
    <definedName name="___________________TT72">[2]RELATÓRIO!$D$390</definedName>
    <definedName name="___________________TT73">[2]RELATÓRIO!$D$395</definedName>
    <definedName name="___________________TT74">[2]RELATÓRIO!$D$400</definedName>
    <definedName name="___________________TT75">[2]RELATÓRIO!$D$405</definedName>
    <definedName name="___________________TT76">[2]RELATÓRIO!$D$410</definedName>
    <definedName name="___________________TT77">[2]RELATÓRIO!$D$415</definedName>
    <definedName name="___________________TT78">[2]RELATÓRIO!$D$420</definedName>
    <definedName name="___________________TT79">[2]RELATÓRIO!$D$425</definedName>
    <definedName name="___________________TT8">[2]RELATÓRIO!$D$53</definedName>
    <definedName name="___________________TT80">[2]RELATÓRIO!$D$430</definedName>
    <definedName name="___________________TT81">[2]RELATÓRIO!$D$434</definedName>
    <definedName name="___________________TT82">[2]RELATÓRIO!$D$439</definedName>
    <definedName name="___________________TT83">[2]RELATÓRIO!$D$444</definedName>
    <definedName name="___________________TT84">[2]RELATÓRIO!$D$449</definedName>
    <definedName name="___________________TT85">[2]RELATÓRIO!$D$454</definedName>
    <definedName name="___________________TT86">[2]RELATÓRIO!$D$459</definedName>
    <definedName name="___________________TT87">[2]RELATÓRIO!$D$464</definedName>
    <definedName name="___________________TT88">[2]RELATÓRIO!$D$469</definedName>
    <definedName name="___________________TT89">[2]RELATÓRIO!$D$474</definedName>
    <definedName name="___________________TT9">[2]RELATÓRIO!$D$58</definedName>
    <definedName name="___________________TT90">[2]RELATÓRIO!$D$479</definedName>
    <definedName name="___________________TT91">[2]RELATÓRIO!$D$484</definedName>
    <definedName name="___________________TT92">[2]RELATÓRIO!$D$490</definedName>
    <definedName name="___________________TT93">[2]RELATÓRIO!$D$495</definedName>
    <definedName name="___________________TT94">[2]RELATÓRIO!$D$500</definedName>
    <definedName name="___________________TT95">[2]RELATÓRIO!$D$505</definedName>
    <definedName name="___________________TT96">[2]RELATÓRIO!$D$510</definedName>
    <definedName name="___________________TT97">[2]RELATÓRIO!$D$515</definedName>
    <definedName name="___________________TT98">[2]RELATÓRIO!$D$520</definedName>
    <definedName name="___________________TT99">[2]RELATÓRIO!$D$525</definedName>
    <definedName name="__________________cab1">#REF!</definedName>
    <definedName name="__________________cab2">#REF!</definedName>
    <definedName name="__________________dmt1000">#REF!</definedName>
    <definedName name="__________________dmt1200">#REF!</definedName>
    <definedName name="__________________dmt2">#REF!</definedName>
    <definedName name="__________________dmt200">#REF!</definedName>
    <definedName name="__________________dmt400">#REF!</definedName>
    <definedName name="__________________dmt50">#REF!</definedName>
    <definedName name="__________________dmt600">#REF!</definedName>
    <definedName name="__________________dmt800">#REF!</definedName>
    <definedName name="__________________dre2">#REF!</definedName>
    <definedName name="__________________ind100">#REF!</definedName>
    <definedName name="__________________JAZ1">#REF!</definedName>
    <definedName name="__________________JAZ11">#REF!</definedName>
    <definedName name="__________________JAZ2">#REF!</definedName>
    <definedName name="__________________JAZ22">#REF!</definedName>
    <definedName name="__________________JAZ3">#REF!</definedName>
    <definedName name="__________________JAZ33">#REF!</definedName>
    <definedName name="__________________oac2">#REF!</definedName>
    <definedName name="__________________oae2">#REF!</definedName>
    <definedName name="__________________oco2">#REF!</definedName>
    <definedName name="__________________pav2">#REF!</definedName>
    <definedName name="__________________RET1">#REF!</definedName>
    <definedName name="__________________ter2">#REF!</definedName>
    <definedName name="__________________tsd4">#REF!</definedName>
    <definedName name="__________________TT1">[2]RELATÓRIO!$D$18</definedName>
    <definedName name="__________________TT10">[2]RELATÓRIO!$D$64</definedName>
    <definedName name="__________________TT100">[2]RELATÓRIO!$D$530</definedName>
    <definedName name="__________________TT101">[2]RELATÓRIO!$D$535</definedName>
    <definedName name="__________________TT102">[2]RELATÓRIO!$D$540</definedName>
    <definedName name="__________________TT103">[2]RELATÓRIO!$D$545</definedName>
    <definedName name="__________________TT104">[2]RELATÓRIO!$D$550</definedName>
    <definedName name="__________________TT105">[2]RELATÓRIO!$D$555</definedName>
    <definedName name="__________________TT106">[2]RELATÓRIO!$D$560</definedName>
    <definedName name="__________________TT107">[2]RELATÓRIO!$D$567</definedName>
    <definedName name="__________________TT108">[2]RELATÓRIO!$D$572</definedName>
    <definedName name="__________________TT109">[2]RELATÓRIO!$D$577</definedName>
    <definedName name="__________________TT11">[2]RELATÓRIO!$D$69</definedName>
    <definedName name="__________________TT110">[2]RELATÓRIO!$D$582</definedName>
    <definedName name="__________________TT111">[2]RELATÓRIO!$D$587</definedName>
    <definedName name="__________________TT112">[2]RELATÓRIO!$D$592</definedName>
    <definedName name="__________________TT113">[2]RELATÓRIO!$D$597</definedName>
    <definedName name="__________________TT114">[2]RELATÓRIO!$D$602</definedName>
    <definedName name="__________________TT115">[2]RELATÓRIO!$D$607</definedName>
    <definedName name="__________________TT116">[2]RELATÓRIO!$D$612</definedName>
    <definedName name="__________________TT117">[2]RELATÓRIO!$D$616</definedName>
    <definedName name="__________________TT118">[2]RELATÓRIO!$D$621</definedName>
    <definedName name="__________________TT119">[2]RELATÓRIO!$D$626</definedName>
    <definedName name="__________________TT12">[2]RELATÓRIO!$D$74</definedName>
    <definedName name="__________________TT120">[2]RELATÓRIO!$D$631</definedName>
    <definedName name="__________________TT121">[2]RELATÓRIO!$D$636</definedName>
    <definedName name="__________________TT122">[2]RELATÓRIO!$D$641</definedName>
    <definedName name="__________________TT123">[2]RELATÓRIO!$D$646</definedName>
    <definedName name="__________________TT124">[2]RELATÓRIO!$D$652</definedName>
    <definedName name="__________________TT125">[2]RELATÓRIO!$D$657</definedName>
    <definedName name="__________________TT126">[2]RELATÓRIO!$D$662</definedName>
    <definedName name="__________________TT127">[2]RELATÓRIO!$D$667</definedName>
    <definedName name="__________________TT128">[2]RELATÓRIO!$D$672</definedName>
    <definedName name="__________________TT129">[2]RELATÓRIO!$D$677</definedName>
    <definedName name="__________________TT13">[2]RELATÓRIO!$D$79</definedName>
    <definedName name="__________________TT130">[2]RELATÓRIO!$D$682</definedName>
    <definedName name="__________________TT131">[2]RELATÓRIO!$D$687</definedName>
    <definedName name="__________________TT132">[2]RELATÓRIO!$D$692</definedName>
    <definedName name="__________________TT133">[2]RELATÓRIO!$D$697</definedName>
    <definedName name="__________________TT134">[2]RELATÓRIO!$D$702</definedName>
    <definedName name="__________________TT135">[2]RELATÓRIO!$D$707</definedName>
    <definedName name="__________________TT136">[2]RELATÓRIO!$D$712</definedName>
    <definedName name="__________________TT137">[2]RELATÓRIO!$D$716</definedName>
    <definedName name="__________________TT138">[2]RELATÓRIO!$D$721</definedName>
    <definedName name="__________________TT139">[2]RELATÓRIO!$D$726</definedName>
    <definedName name="__________________TT14">[2]RELATÓRIO!$D$84</definedName>
    <definedName name="__________________TT140">[2]RELATÓRIO!$D$731</definedName>
    <definedName name="__________________TT141">[2]RELATÓRIO!$D$736</definedName>
    <definedName name="__________________TT142">[2]RELATÓRIO!$D$741</definedName>
    <definedName name="__________________TT15">[2]RELATÓRIO!$D$89</definedName>
    <definedName name="__________________TT16">[2]RELATÓRIO!$D$93</definedName>
    <definedName name="__________________TT17">[2]RELATÓRIO!$D$98</definedName>
    <definedName name="__________________TT18">[2]RELATÓRIO!$D$103</definedName>
    <definedName name="__________________TT19">[2]RELATÓRIO!$D$108</definedName>
    <definedName name="__________________TT2">[2]RELATÓRIO!$D$23</definedName>
    <definedName name="__________________TT20">[2]RELATÓRIO!$D$113</definedName>
    <definedName name="__________________TT21">[2]RELATÓRIO!$D$118</definedName>
    <definedName name="__________________TT22">[2]RELATÓRIO!$D$123</definedName>
    <definedName name="__________________tt23">[2]RELATÓRIO!$D$129</definedName>
    <definedName name="__________________TT24">[2]RELATÓRIO!$D$134</definedName>
    <definedName name="__________________TT25">[2]RELATÓRIO!$D$139</definedName>
    <definedName name="__________________TT26">[2]RELATÓRIO!$D$144</definedName>
    <definedName name="__________________TT27">[2]RELATÓRIO!$D$149</definedName>
    <definedName name="__________________TT28">[2]RELATÓRIO!$D$154</definedName>
    <definedName name="__________________tt288">[2]RELATÓRIO!$D$159</definedName>
    <definedName name="__________________TT29">[2]RELATÓRIO!$D$164</definedName>
    <definedName name="__________________TT3">[2]RELATÓRIO!$D$28</definedName>
    <definedName name="__________________TT30">[2]RELATÓRIO!$D$169</definedName>
    <definedName name="__________________tt300">[2]RELATÓRIO!$D$174</definedName>
    <definedName name="__________________TT31">[2]RELATÓRIO!$D$179</definedName>
    <definedName name="__________________TT32">[2]RELATÓRIO!$D$184</definedName>
    <definedName name="__________________tt322">[2]RELATÓRIO!$D$189</definedName>
    <definedName name="__________________TT33">[2]RELATÓRIO!$D$195</definedName>
    <definedName name="__________________TT34">[2]RELATÓRIO!$D$200</definedName>
    <definedName name="__________________TT35">[2]RELATÓRIO!$D$205</definedName>
    <definedName name="__________________TT36">[2]RELATÓRIO!$D$210</definedName>
    <definedName name="__________________TT37">[2]RELATÓRIO!$D$215</definedName>
    <definedName name="__________________TT38">[2]RELATÓRIO!$D$220</definedName>
    <definedName name="__________________TT39">[2]RELATÓRIO!$D$225</definedName>
    <definedName name="__________________TT4">[2]RELATÓRIO!$D$33</definedName>
    <definedName name="__________________TT40">[2]RELATÓRIO!$D$230</definedName>
    <definedName name="__________________TT41">[2]RELATÓRIO!$D$235</definedName>
    <definedName name="__________________TT42">[2]RELATÓRIO!$D$240</definedName>
    <definedName name="__________________TT43">[2]RELATÓRIO!$D$245</definedName>
    <definedName name="__________________TT44">[2]RELATÓRIO!$D$250</definedName>
    <definedName name="__________________TT45">[2]RELATÓRIO!$D$255</definedName>
    <definedName name="__________________TT46">[2]RELATÓRIO!$D$260</definedName>
    <definedName name="__________________TT47">[2]RELATÓRIO!$D$265</definedName>
    <definedName name="__________________TT48">[2]RELATÓRIO!$D$270</definedName>
    <definedName name="__________________TT49">[2]RELATÓRIO!$D$275</definedName>
    <definedName name="__________________TT5">[2]RELATÓRIO!$D$38</definedName>
    <definedName name="__________________TT50">[2]RELATÓRIO!$D$280</definedName>
    <definedName name="__________________TT51">[2]RELATÓRIO!$D$285</definedName>
    <definedName name="__________________TT52">[2]RELATÓRIO!$D$290</definedName>
    <definedName name="__________________TT53">[2]RELATÓRIO!$D$295</definedName>
    <definedName name="__________________TT54">[2]RELATÓRIO!$D$300</definedName>
    <definedName name="__________________TT55">[2]RELATÓRIO!$D$305</definedName>
    <definedName name="__________________TT56">[2]RELATÓRIO!$D$310</definedName>
    <definedName name="__________________TT57">[2]RELATÓRIO!$D$315</definedName>
    <definedName name="__________________TT58">[2]RELATÓRIO!$D$320</definedName>
    <definedName name="__________________TT59">[2]RELATÓRIO!$D$325</definedName>
    <definedName name="__________________TT6">[2]RELATÓRIO!$D$43</definedName>
    <definedName name="__________________TT60">[2]RELATÓRIO!$D$330</definedName>
    <definedName name="__________________TT61">[2]RELATÓRIO!$D$335</definedName>
    <definedName name="__________________TT62">[2]RELATÓRIO!$D$339</definedName>
    <definedName name="__________________TT63">[2]RELATÓRIO!$D$344</definedName>
    <definedName name="__________________TT64">[2]RELATÓRIO!$D$349</definedName>
    <definedName name="__________________TT65">[2]RELATÓRIO!$D$354</definedName>
    <definedName name="__________________TT66">[2]RELATÓRIO!$D$359</definedName>
    <definedName name="__________________TT67">[2]RELATÓRIO!$D$365</definedName>
    <definedName name="__________________TT68">[2]RELATÓRIO!$D$370</definedName>
    <definedName name="__________________TT69">[2]RELATÓRIO!$D$375</definedName>
    <definedName name="__________________TT7">[2]RELATÓRIO!$D$48</definedName>
    <definedName name="__________________TT70">[2]RELATÓRIO!$D$380</definedName>
    <definedName name="__________________TT71">[2]RELATÓRIO!$D$385</definedName>
    <definedName name="__________________TT72">[2]RELATÓRIO!$D$390</definedName>
    <definedName name="__________________TT73">[2]RELATÓRIO!$D$395</definedName>
    <definedName name="__________________TT74">[2]RELATÓRIO!$D$400</definedName>
    <definedName name="__________________TT75">[2]RELATÓRIO!$D$405</definedName>
    <definedName name="__________________TT76">[2]RELATÓRIO!$D$410</definedName>
    <definedName name="__________________TT77">[2]RELATÓRIO!$D$415</definedName>
    <definedName name="__________________TT78">[2]RELATÓRIO!$D$420</definedName>
    <definedName name="__________________TT79">[2]RELATÓRIO!$D$425</definedName>
    <definedName name="__________________TT8">[2]RELATÓRIO!$D$53</definedName>
    <definedName name="__________________TT80">[2]RELATÓRIO!$D$430</definedName>
    <definedName name="__________________TT81">[2]RELATÓRIO!$D$434</definedName>
    <definedName name="__________________TT82">[2]RELATÓRIO!$D$439</definedName>
    <definedName name="__________________TT83">[2]RELATÓRIO!$D$444</definedName>
    <definedName name="__________________TT84">[2]RELATÓRIO!$D$449</definedName>
    <definedName name="__________________TT85">[2]RELATÓRIO!$D$454</definedName>
    <definedName name="__________________TT86">[2]RELATÓRIO!$D$459</definedName>
    <definedName name="__________________TT87">[2]RELATÓRIO!$D$464</definedName>
    <definedName name="__________________TT88">[2]RELATÓRIO!$D$469</definedName>
    <definedName name="__________________TT89">[2]RELATÓRIO!$D$474</definedName>
    <definedName name="__________________TT9">[2]RELATÓRIO!$D$58</definedName>
    <definedName name="__________________TT90">[2]RELATÓRIO!$D$479</definedName>
    <definedName name="__________________TT91">[2]RELATÓRIO!$D$484</definedName>
    <definedName name="__________________TT92">[2]RELATÓRIO!$D$490</definedName>
    <definedName name="__________________TT93">[2]RELATÓRIO!$D$495</definedName>
    <definedName name="__________________TT94">[2]RELATÓRIO!$D$500</definedName>
    <definedName name="__________________TT95">[2]RELATÓRIO!$D$505</definedName>
    <definedName name="__________________TT96">[2]RELATÓRIO!$D$510</definedName>
    <definedName name="__________________TT97">[2]RELATÓRIO!$D$515</definedName>
    <definedName name="__________________TT98">[2]RELATÓRIO!$D$520</definedName>
    <definedName name="__________________TT99">[2]RELATÓRIO!$D$525</definedName>
    <definedName name="_________________cab1">#REF!</definedName>
    <definedName name="_________________cab2">#REF!</definedName>
    <definedName name="_________________dmt1000">#REF!</definedName>
    <definedName name="_________________dmt1200">#REF!</definedName>
    <definedName name="_________________dmt2">#REF!</definedName>
    <definedName name="_________________dmt200">#REF!</definedName>
    <definedName name="_________________dmt400">#REF!</definedName>
    <definedName name="_________________dmt50">#REF!</definedName>
    <definedName name="_________________dmt600">#REF!</definedName>
    <definedName name="_________________dmt800">#REF!</definedName>
    <definedName name="_________________dre2">#REF!</definedName>
    <definedName name="_________________ind100">#REF!</definedName>
    <definedName name="_________________JAZ1">#REF!</definedName>
    <definedName name="_________________JAZ11">#REF!</definedName>
    <definedName name="_________________JAZ2">#REF!</definedName>
    <definedName name="_________________JAZ22">#REF!</definedName>
    <definedName name="_________________JAZ3">#REF!</definedName>
    <definedName name="_________________JAZ33">#REF!</definedName>
    <definedName name="_________________oac2">#REF!</definedName>
    <definedName name="_________________oae2">#REF!</definedName>
    <definedName name="_________________oco2">#REF!</definedName>
    <definedName name="_________________pav2">#REF!</definedName>
    <definedName name="_________________RET1">#REF!</definedName>
    <definedName name="_________________ter2">#REF!</definedName>
    <definedName name="_________________tsd4">#REF!</definedName>
    <definedName name="_________________TT1">[2]RELATÓRIO!$D$18</definedName>
    <definedName name="_________________TT10">[2]RELATÓRIO!$D$64</definedName>
    <definedName name="_________________TT100">[2]RELATÓRIO!$D$530</definedName>
    <definedName name="_________________TT101">[2]RELATÓRIO!$D$535</definedName>
    <definedName name="_________________TT102">[2]RELATÓRIO!$D$540</definedName>
    <definedName name="_________________TT103">[2]RELATÓRIO!$D$545</definedName>
    <definedName name="_________________TT104">[2]RELATÓRIO!$D$550</definedName>
    <definedName name="_________________TT105">[2]RELATÓRIO!$D$555</definedName>
    <definedName name="_________________TT106">[2]RELATÓRIO!$D$560</definedName>
    <definedName name="_________________TT107">[2]RELATÓRIO!$D$567</definedName>
    <definedName name="_________________TT108">[2]RELATÓRIO!$D$572</definedName>
    <definedName name="_________________TT109">[2]RELATÓRIO!$D$577</definedName>
    <definedName name="_________________TT11">[2]RELATÓRIO!$D$69</definedName>
    <definedName name="_________________TT110">[2]RELATÓRIO!$D$582</definedName>
    <definedName name="_________________TT111">[2]RELATÓRIO!$D$587</definedName>
    <definedName name="_________________TT112">[2]RELATÓRIO!$D$592</definedName>
    <definedName name="_________________TT113">[2]RELATÓRIO!$D$597</definedName>
    <definedName name="_________________TT114">[2]RELATÓRIO!$D$602</definedName>
    <definedName name="_________________TT115">[2]RELATÓRIO!$D$607</definedName>
    <definedName name="_________________TT116">[2]RELATÓRIO!$D$612</definedName>
    <definedName name="_________________TT117">[2]RELATÓRIO!$D$616</definedName>
    <definedName name="_________________TT118">[2]RELATÓRIO!$D$621</definedName>
    <definedName name="_________________TT119">[2]RELATÓRIO!$D$626</definedName>
    <definedName name="_________________TT12">[2]RELATÓRIO!$D$74</definedName>
    <definedName name="_________________TT120">[2]RELATÓRIO!$D$631</definedName>
    <definedName name="_________________TT121">[2]RELATÓRIO!$D$636</definedName>
    <definedName name="_________________TT122">[2]RELATÓRIO!$D$641</definedName>
    <definedName name="_________________TT123">[2]RELATÓRIO!$D$646</definedName>
    <definedName name="_________________TT124">[2]RELATÓRIO!$D$652</definedName>
    <definedName name="_________________TT125">[2]RELATÓRIO!$D$657</definedName>
    <definedName name="_________________TT126">[2]RELATÓRIO!$D$662</definedName>
    <definedName name="_________________TT127">[2]RELATÓRIO!$D$667</definedName>
    <definedName name="_________________TT128">[2]RELATÓRIO!$D$672</definedName>
    <definedName name="_________________TT129">[2]RELATÓRIO!$D$677</definedName>
    <definedName name="_________________TT13">[2]RELATÓRIO!$D$79</definedName>
    <definedName name="_________________TT130">[2]RELATÓRIO!$D$682</definedName>
    <definedName name="_________________TT131">[2]RELATÓRIO!$D$687</definedName>
    <definedName name="_________________TT132">[2]RELATÓRIO!$D$692</definedName>
    <definedName name="_________________TT133">[2]RELATÓRIO!$D$697</definedName>
    <definedName name="_________________TT134">[2]RELATÓRIO!$D$702</definedName>
    <definedName name="_________________TT135">[2]RELATÓRIO!$D$707</definedName>
    <definedName name="_________________TT136">[2]RELATÓRIO!$D$712</definedName>
    <definedName name="_________________TT137">[2]RELATÓRIO!$D$716</definedName>
    <definedName name="_________________TT138">[2]RELATÓRIO!$D$721</definedName>
    <definedName name="_________________TT139">[2]RELATÓRIO!$D$726</definedName>
    <definedName name="_________________TT14">[2]RELATÓRIO!$D$84</definedName>
    <definedName name="_________________TT140">[2]RELATÓRIO!$D$731</definedName>
    <definedName name="_________________TT141">[2]RELATÓRIO!$D$736</definedName>
    <definedName name="_________________TT142">[2]RELATÓRIO!$D$741</definedName>
    <definedName name="_________________TT15">[2]RELATÓRIO!$D$89</definedName>
    <definedName name="_________________TT16">[2]RELATÓRIO!$D$93</definedName>
    <definedName name="_________________TT17">[2]RELATÓRIO!$D$98</definedName>
    <definedName name="_________________TT18">[2]RELATÓRIO!$D$103</definedName>
    <definedName name="_________________TT19">[2]RELATÓRIO!$D$108</definedName>
    <definedName name="_________________TT2">[2]RELATÓRIO!$D$23</definedName>
    <definedName name="_________________TT20">[2]RELATÓRIO!$D$113</definedName>
    <definedName name="_________________TT21">[2]RELATÓRIO!$D$118</definedName>
    <definedName name="_________________TT22">[2]RELATÓRIO!$D$123</definedName>
    <definedName name="_________________tt23">[2]RELATÓRIO!$D$129</definedName>
    <definedName name="_________________TT24">[2]RELATÓRIO!$D$134</definedName>
    <definedName name="_________________TT25">[2]RELATÓRIO!$D$139</definedName>
    <definedName name="_________________TT26">[2]RELATÓRIO!$D$144</definedName>
    <definedName name="_________________TT27">[2]RELATÓRIO!$D$149</definedName>
    <definedName name="_________________TT28">[2]RELATÓRIO!$D$154</definedName>
    <definedName name="_________________tt288">[2]RELATÓRIO!$D$159</definedName>
    <definedName name="_________________TT29">[2]RELATÓRIO!$D$164</definedName>
    <definedName name="_________________TT3">[2]RELATÓRIO!$D$28</definedName>
    <definedName name="_________________TT30">[2]RELATÓRIO!$D$169</definedName>
    <definedName name="_________________tt300">[2]RELATÓRIO!$D$174</definedName>
    <definedName name="_________________TT31">[2]RELATÓRIO!$D$179</definedName>
    <definedName name="_________________TT32">[2]RELATÓRIO!$D$184</definedName>
    <definedName name="_________________tt322">[2]RELATÓRIO!$D$189</definedName>
    <definedName name="_________________TT33">[2]RELATÓRIO!$D$195</definedName>
    <definedName name="_________________TT34">[2]RELATÓRIO!$D$200</definedName>
    <definedName name="_________________TT35">[2]RELATÓRIO!$D$205</definedName>
    <definedName name="_________________TT36">[2]RELATÓRIO!$D$210</definedName>
    <definedName name="_________________TT37">[2]RELATÓRIO!$D$215</definedName>
    <definedName name="_________________TT38">[2]RELATÓRIO!$D$220</definedName>
    <definedName name="_________________TT39">[2]RELATÓRIO!$D$225</definedName>
    <definedName name="_________________TT4">[2]RELATÓRIO!$D$33</definedName>
    <definedName name="_________________TT40">[2]RELATÓRIO!$D$230</definedName>
    <definedName name="_________________TT41">[2]RELATÓRIO!$D$235</definedName>
    <definedName name="_________________TT42">[2]RELATÓRIO!$D$240</definedName>
    <definedName name="_________________TT43">[2]RELATÓRIO!$D$245</definedName>
    <definedName name="_________________TT44">[2]RELATÓRIO!$D$250</definedName>
    <definedName name="_________________TT45">[2]RELATÓRIO!$D$255</definedName>
    <definedName name="_________________TT46">[2]RELATÓRIO!$D$260</definedName>
    <definedName name="_________________TT47">[2]RELATÓRIO!$D$265</definedName>
    <definedName name="_________________TT48">[2]RELATÓRIO!$D$270</definedName>
    <definedName name="_________________TT49">[2]RELATÓRIO!$D$275</definedName>
    <definedName name="_________________TT5">[2]RELATÓRIO!$D$38</definedName>
    <definedName name="_________________TT50">[2]RELATÓRIO!$D$280</definedName>
    <definedName name="_________________TT51">[2]RELATÓRIO!$D$285</definedName>
    <definedName name="_________________TT52">[2]RELATÓRIO!$D$290</definedName>
    <definedName name="_________________TT53">[2]RELATÓRIO!$D$295</definedName>
    <definedName name="_________________TT54">[2]RELATÓRIO!$D$300</definedName>
    <definedName name="_________________TT55">[2]RELATÓRIO!$D$305</definedName>
    <definedName name="_________________TT56">[2]RELATÓRIO!$D$310</definedName>
    <definedName name="_________________TT57">[2]RELATÓRIO!$D$315</definedName>
    <definedName name="_________________TT58">[2]RELATÓRIO!$D$320</definedName>
    <definedName name="_________________TT59">[2]RELATÓRIO!$D$325</definedName>
    <definedName name="_________________TT6">[2]RELATÓRIO!$D$43</definedName>
    <definedName name="_________________TT60">[2]RELATÓRIO!$D$330</definedName>
    <definedName name="_________________TT61">[2]RELATÓRIO!$D$335</definedName>
    <definedName name="_________________TT62">[2]RELATÓRIO!$D$339</definedName>
    <definedName name="_________________TT63">[2]RELATÓRIO!$D$344</definedName>
    <definedName name="_________________TT64">[2]RELATÓRIO!$D$349</definedName>
    <definedName name="_________________TT65">[2]RELATÓRIO!$D$354</definedName>
    <definedName name="_________________TT66">[2]RELATÓRIO!$D$359</definedName>
    <definedName name="_________________TT67">[2]RELATÓRIO!$D$365</definedName>
    <definedName name="_________________TT68">[2]RELATÓRIO!$D$370</definedName>
    <definedName name="_________________TT69">[2]RELATÓRIO!$D$375</definedName>
    <definedName name="_________________TT7">[2]RELATÓRIO!$D$48</definedName>
    <definedName name="_________________TT70">[2]RELATÓRIO!$D$380</definedName>
    <definedName name="_________________TT71">[2]RELATÓRIO!$D$385</definedName>
    <definedName name="_________________TT72">[2]RELATÓRIO!$D$390</definedName>
    <definedName name="_________________TT73">[2]RELATÓRIO!$D$395</definedName>
    <definedName name="_________________TT74">[2]RELATÓRIO!$D$400</definedName>
    <definedName name="_________________TT75">[2]RELATÓRIO!$D$405</definedName>
    <definedName name="_________________TT76">[2]RELATÓRIO!$D$410</definedName>
    <definedName name="_________________TT77">[2]RELATÓRIO!$D$415</definedName>
    <definedName name="_________________TT78">[2]RELATÓRIO!$D$420</definedName>
    <definedName name="_________________TT79">[2]RELATÓRIO!$D$425</definedName>
    <definedName name="_________________TT8">[2]RELATÓRIO!$D$53</definedName>
    <definedName name="_________________TT80">[2]RELATÓRIO!$D$430</definedName>
    <definedName name="_________________TT81">[2]RELATÓRIO!$D$434</definedName>
    <definedName name="_________________TT82">[2]RELATÓRIO!$D$439</definedName>
    <definedName name="_________________TT83">[2]RELATÓRIO!$D$444</definedName>
    <definedName name="_________________TT84">[2]RELATÓRIO!$D$449</definedName>
    <definedName name="_________________TT85">[2]RELATÓRIO!$D$454</definedName>
    <definedName name="_________________TT86">[2]RELATÓRIO!$D$459</definedName>
    <definedName name="_________________TT87">[2]RELATÓRIO!$D$464</definedName>
    <definedName name="_________________TT88">[2]RELATÓRIO!$D$469</definedName>
    <definedName name="_________________TT89">[2]RELATÓRIO!$D$474</definedName>
    <definedName name="_________________TT9">[2]RELATÓRIO!$D$58</definedName>
    <definedName name="_________________TT90">[2]RELATÓRIO!$D$479</definedName>
    <definedName name="_________________TT91">[2]RELATÓRIO!$D$484</definedName>
    <definedName name="_________________TT92">[2]RELATÓRIO!$D$490</definedName>
    <definedName name="_________________TT93">[2]RELATÓRIO!$D$495</definedName>
    <definedName name="_________________TT94">[2]RELATÓRIO!$D$500</definedName>
    <definedName name="_________________TT95">[2]RELATÓRIO!$D$505</definedName>
    <definedName name="_________________TT96">[2]RELATÓRIO!$D$510</definedName>
    <definedName name="_________________TT97">[2]RELATÓRIO!$D$515</definedName>
    <definedName name="_________________TT98">[2]RELATÓRIO!$D$520</definedName>
    <definedName name="_________________TT99">[2]RELATÓRIO!$D$525</definedName>
    <definedName name="________________cab1">#REF!</definedName>
    <definedName name="________________cab2">#REF!</definedName>
    <definedName name="________________dmt1000">#REF!</definedName>
    <definedName name="________________dmt1200">#REF!</definedName>
    <definedName name="________________dmt2">#REF!</definedName>
    <definedName name="________________dmt200">#REF!</definedName>
    <definedName name="________________dmt400">#REF!</definedName>
    <definedName name="________________dmt50">#REF!</definedName>
    <definedName name="________________dmt600">#REF!</definedName>
    <definedName name="________________dmt800">#REF!</definedName>
    <definedName name="________________dre2">#REF!</definedName>
    <definedName name="________________emp2">'[3]DMT modelo'!$AA$13</definedName>
    <definedName name="________________ind100">#REF!</definedName>
    <definedName name="________________JAZ1">#REF!</definedName>
    <definedName name="________________JAZ11">#REF!</definedName>
    <definedName name="________________JAZ2">#REF!</definedName>
    <definedName name="________________JAZ22">#REF!</definedName>
    <definedName name="________________JAZ3">#REF!</definedName>
    <definedName name="________________JAZ33">#REF!</definedName>
    <definedName name="________________oac2">#REF!</definedName>
    <definedName name="________________oae2">#REF!</definedName>
    <definedName name="________________oco2">#REF!</definedName>
    <definedName name="________________pav2">#REF!</definedName>
    <definedName name="________________RET1">#REF!</definedName>
    <definedName name="________________ter2">#REF!</definedName>
    <definedName name="________________tsd4">#REF!</definedName>
    <definedName name="________________TT1">[2]RELATÓRIO!$D$18</definedName>
    <definedName name="________________TT10">[2]RELATÓRIO!$D$64</definedName>
    <definedName name="________________TT100">[2]RELATÓRIO!$D$530</definedName>
    <definedName name="________________TT101">[2]RELATÓRIO!$D$535</definedName>
    <definedName name="________________TT102">[2]RELATÓRIO!$D$540</definedName>
    <definedName name="________________TT103">[2]RELATÓRIO!$D$545</definedName>
    <definedName name="________________TT104">[2]RELATÓRIO!$D$550</definedName>
    <definedName name="________________TT105">[2]RELATÓRIO!$D$555</definedName>
    <definedName name="________________TT106">[2]RELATÓRIO!$D$560</definedName>
    <definedName name="________________TT107">[2]RELATÓRIO!$D$567</definedName>
    <definedName name="________________TT108">[2]RELATÓRIO!$D$572</definedName>
    <definedName name="________________TT109">[2]RELATÓRIO!$D$577</definedName>
    <definedName name="________________TT11">[2]RELATÓRIO!$D$69</definedName>
    <definedName name="________________TT110">[2]RELATÓRIO!$D$582</definedName>
    <definedName name="________________TT111">[2]RELATÓRIO!$D$587</definedName>
    <definedName name="________________TT112">[2]RELATÓRIO!$D$592</definedName>
    <definedName name="________________TT113">[2]RELATÓRIO!$D$597</definedName>
    <definedName name="________________TT114">[2]RELATÓRIO!$D$602</definedName>
    <definedName name="________________TT115">[2]RELATÓRIO!$D$607</definedName>
    <definedName name="________________TT116">[2]RELATÓRIO!$D$612</definedName>
    <definedName name="________________TT117">[2]RELATÓRIO!$D$616</definedName>
    <definedName name="________________TT118">[2]RELATÓRIO!$D$621</definedName>
    <definedName name="________________TT119">[2]RELATÓRIO!$D$626</definedName>
    <definedName name="________________TT12">[2]RELATÓRIO!$D$74</definedName>
    <definedName name="________________TT120">[2]RELATÓRIO!$D$631</definedName>
    <definedName name="________________TT121">[2]RELATÓRIO!$D$636</definedName>
    <definedName name="________________TT122">[2]RELATÓRIO!$D$641</definedName>
    <definedName name="________________TT123">[2]RELATÓRIO!$D$646</definedName>
    <definedName name="________________TT124">[2]RELATÓRIO!$D$652</definedName>
    <definedName name="________________TT125">[2]RELATÓRIO!$D$657</definedName>
    <definedName name="________________TT126">[2]RELATÓRIO!$D$662</definedName>
    <definedName name="________________TT127">[2]RELATÓRIO!$D$667</definedName>
    <definedName name="________________TT128">[2]RELATÓRIO!$D$672</definedName>
    <definedName name="________________TT129">[2]RELATÓRIO!$D$677</definedName>
    <definedName name="________________TT13">[2]RELATÓRIO!$D$79</definedName>
    <definedName name="________________TT130">[2]RELATÓRIO!$D$682</definedName>
    <definedName name="________________TT131">[2]RELATÓRIO!$D$687</definedName>
    <definedName name="________________TT132">[2]RELATÓRIO!$D$692</definedName>
    <definedName name="________________TT133">[2]RELATÓRIO!$D$697</definedName>
    <definedName name="________________TT134">[2]RELATÓRIO!$D$702</definedName>
    <definedName name="________________TT135">[2]RELATÓRIO!$D$707</definedName>
    <definedName name="________________TT136">[2]RELATÓRIO!$D$712</definedName>
    <definedName name="________________TT137">[2]RELATÓRIO!$D$716</definedName>
    <definedName name="________________TT138">[2]RELATÓRIO!$D$721</definedName>
    <definedName name="________________TT139">[2]RELATÓRIO!$D$726</definedName>
    <definedName name="________________TT14">[2]RELATÓRIO!$D$84</definedName>
    <definedName name="________________TT140">[2]RELATÓRIO!$D$731</definedName>
    <definedName name="________________TT141">[2]RELATÓRIO!$D$736</definedName>
    <definedName name="________________TT142">[2]RELATÓRIO!$D$741</definedName>
    <definedName name="________________TT15">[2]RELATÓRIO!$D$89</definedName>
    <definedName name="________________TT16">[2]RELATÓRIO!$D$93</definedName>
    <definedName name="________________TT17">[2]RELATÓRIO!$D$98</definedName>
    <definedName name="________________TT18">[2]RELATÓRIO!$D$103</definedName>
    <definedName name="________________TT19">[2]RELATÓRIO!$D$108</definedName>
    <definedName name="________________TT2">[2]RELATÓRIO!$D$23</definedName>
    <definedName name="________________TT20">[2]RELATÓRIO!$D$113</definedName>
    <definedName name="________________TT21">[2]RELATÓRIO!$D$118</definedName>
    <definedName name="________________TT22">[2]RELATÓRIO!$D$123</definedName>
    <definedName name="________________tt23">[2]RELATÓRIO!$D$129</definedName>
    <definedName name="________________TT24">[2]RELATÓRIO!$D$134</definedName>
    <definedName name="________________TT25">[2]RELATÓRIO!$D$139</definedName>
    <definedName name="________________TT26">[2]RELATÓRIO!$D$144</definedName>
    <definedName name="________________TT27">[2]RELATÓRIO!$D$149</definedName>
    <definedName name="________________TT28">[2]RELATÓRIO!$D$154</definedName>
    <definedName name="________________tt288">[2]RELATÓRIO!$D$159</definedName>
    <definedName name="________________TT29">[2]RELATÓRIO!$D$164</definedName>
    <definedName name="________________TT3">[2]RELATÓRIO!$D$28</definedName>
    <definedName name="________________TT30">[2]RELATÓRIO!$D$169</definedName>
    <definedName name="________________tt300">[2]RELATÓRIO!$D$174</definedName>
    <definedName name="________________TT31">[2]RELATÓRIO!$D$179</definedName>
    <definedName name="________________TT32">[2]RELATÓRIO!$D$184</definedName>
    <definedName name="________________tt322">[2]RELATÓRIO!$D$189</definedName>
    <definedName name="________________TT33">[2]RELATÓRIO!$D$195</definedName>
    <definedName name="________________TT34">[2]RELATÓRIO!$D$200</definedName>
    <definedName name="________________TT35">[2]RELATÓRIO!$D$205</definedName>
    <definedName name="________________TT36">[2]RELATÓRIO!$D$210</definedName>
    <definedName name="________________TT37">[2]RELATÓRIO!$D$215</definedName>
    <definedName name="________________TT38">[2]RELATÓRIO!$D$220</definedName>
    <definedName name="________________TT39">[2]RELATÓRIO!$D$225</definedName>
    <definedName name="________________TT4">[2]RELATÓRIO!$D$33</definedName>
    <definedName name="________________TT40">[2]RELATÓRIO!$D$230</definedName>
    <definedName name="________________TT41">[2]RELATÓRIO!$D$235</definedName>
    <definedName name="________________TT42">[2]RELATÓRIO!$D$240</definedName>
    <definedName name="________________TT43">[2]RELATÓRIO!$D$245</definedName>
    <definedName name="________________TT44">[2]RELATÓRIO!$D$250</definedName>
    <definedName name="________________TT45">[2]RELATÓRIO!$D$255</definedName>
    <definedName name="________________TT46">[2]RELATÓRIO!$D$260</definedName>
    <definedName name="________________TT47">[2]RELATÓRIO!$D$265</definedName>
    <definedName name="________________TT48">[2]RELATÓRIO!$D$270</definedName>
    <definedName name="________________TT49">[2]RELATÓRIO!$D$275</definedName>
    <definedName name="________________TT5">[2]RELATÓRIO!$D$38</definedName>
    <definedName name="________________TT50">[2]RELATÓRIO!$D$280</definedName>
    <definedName name="________________TT51">[2]RELATÓRIO!$D$285</definedName>
    <definedName name="________________TT52">[2]RELATÓRIO!$D$290</definedName>
    <definedName name="________________TT53">[2]RELATÓRIO!$D$295</definedName>
    <definedName name="________________TT54">[2]RELATÓRIO!$D$300</definedName>
    <definedName name="________________TT55">[2]RELATÓRIO!$D$305</definedName>
    <definedName name="________________TT56">[2]RELATÓRIO!$D$310</definedName>
    <definedName name="________________TT57">[2]RELATÓRIO!$D$315</definedName>
    <definedName name="________________TT58">[2]RELATÓRIO!$D$320</definedName>
    <definedName name="________________TT59">[2]RELATÓRIO!$D$325</definedName>
    <definedName name="________________TT6">[2]RELATÓRIO!$D$43</definedName>
    <definedName name="________________TT60">[2]RELATÓRIO!$D$330</definedName>
    <definedName name="________________TT61">[2]RELATÓRIO!$D$335</definedName>
    <definedName name="________________TT62">[2]RELATÓRIO!$D$339</definedName>
    <definedName name="________________TT63">[2]RELATÓRIO!$D$344</definedName>
    <definedName name="________________TT64">[2]RELATÓRIO!$D$349</definedName>
    <definedName name="________________TT65">[2]RELATÓRIO!$D$354</definedName>
    <definedName name="________________TT66">[2]RELATÓRIO!$D$359</definedName>
    <definedName name="________________TT67">[2]RELATÓRIO!$D$365</definedName>
    <definedName name="________________TT68">[2]RELATÓRIO!$D$370</definedName>
    <definedName name="________________TT69">[2]RELATÓRIO!$D$375</definedName>
    <definedName name="________________TT7">[2]RELATÓRIO!$D$48</definedName>
    <definedName name="________________TT70">[2]RELATÓRIO!$D$380</definedName>
    <definedName name="________________TT71">[2]RELATÓRIO!$D$385</definedName>
    <definedName name="________________TT72">[2]RELATÓRIO!$D$390</definedName>
    <definedName name="________________TT73">[2]RELATÓRIO!$D$395</definedName>
    <definedName name="________________TT74">[2]RELATÓRIO!$D$400</definedName>
    <definedName name="________________TT75">[2]RELATÓRIO!$D$405</definedName>
    <definedName name="________________TT76">[2]RELATÓRIO!$D$410</definedName>
    <definedName name="________________TT77">[2]RELATÓRIO!$D$415</definedName>
    <definedName name="________________TT78">[2]RELATÓRIO!$D$420</definedName>
    <definedName name="________________TT79">[2]RELATÓRIO!$D$425</definedName>
    <definedName name="________________TT8">[2]RELATÓRIO!$D$53</definedName>
    <definedName name="________________TT80">[2]RELATÓRIO!$D$430</definedName>
    <definedName name="________________TT81">[2]RELATÓRIO!$D$434</definedName>
    <definedName name="________________TT82">[2]RELATÓRIO!$D$439</definedName>
    <definedName name="________________TT83">[2]RELATÓRIO!$D$444</definedName>
    <definedName name="________________TT84">[2]RELATÓRIO!$D$449</definedName>
    <definedName name="________________TT85">[2]RELATÓRIO!$D$454</definedName>
    <definedName name="________________TT86">[2]RELATÓRIO!$D$459</definedName>
    <definedName name="________________TT87">[2]RELATÓRIO!$D$464</definedName>
    <definedName name="________________TT88">[2]RELATÓRIO!$D$469</definedName>
    <definedName name="________________TT89">[2]RELATÓRIO!$D$474</definedName>
    <definedName name="________________TT9">[2]RELATÓRIO!$D$58</definedName>
    <definedName name="________________TT90">[2]RELATÓRIO!$D$479</definedName>
    <definedName name="________________TT91">[2]RELATÓRIO!$D$484</definedName>
    <definedName name="________________TT92">[2]RELATÓRIO!$D$490</definedName>
    <definedName name="________________TT93">[2]RELATÓRIO!$D$495</definedName>
    <definedName name="________________TT94">[2]RELATÓRIO!$D$500</definedName>
    <definedName name="________________TT95">[2]RELATÓRIO!$D$505</definedName>
    <definedName name="________________TT96">[2]RELATÓRIO!$D$510</definedName>
    <definedName name="________________TT97">[2]RELATÓRIO!$D$515</definedName>
    <definedName name="________________TT98">[2]RELATÓRIO!$D$520</definedName>
    <definedName name="________________TT99">[2]RELATÓRIO!$D$525</definedName>
    <definedName name="_______________cab1">#REF!</definedName>
    <definedName name="_______________cab2">#REF!</definedName>
    <definedName name="_______________dmt1000">#REF!</definedName>
    <definedName name="_______________dmt1200">#REF!</definedName>
    <definedName name="_______________dmt2">#REF!</definedName>
    <definedName name="_______________dmt200">#REF!</definedName>
    <definedName name="_______________dmt400">#REF!</definedName>
    <definedName name="_______________dmt50">#REF!</definedName>
    <definedName name="_______________dmt600">#REF!</definedName>
    <definedName name="_______________dmt800">#REF!</definedName>
    <definedName name="_______________dre2">#REF!</definedName>
    <definedName name="_______________ind100">#REF!</definedName>
    <definedName name="_______________JAZ1">#REF!</definedName>
    <definedName name="_______________JAZ11">#REF!</definedName>
    <definedName name="_______________JAZ2">#REF!</definedName>
    <definedName name="_______________JAZ22">#REF!</definedName>
    <definedName name="_______________JAZ3">#REF!</definedName>
    <definedName name="_______________JAZ33">#REF!</definedName>
    <definedName name="_______________oac2">#REF!</definedName>
    <definedName name="_______________oae2">#REF!</definedName>
    <definedName name="_______________oco2">#REF!</definedName>
    <definedName name="_______________pav2">#REF!</definedName>
    <definedName name="_______________RET1">#REF!</definedName>
    <definedName name="_______________ter2">#REF!</definedName>
    <definedName name="_______________tsd4">#REF!</definedName>
    <definedName name="_______________TT1">[2]RELATÓRIO!$D$18</definedName>
    <definedName name="_______________TT10">[2]RELATÓRIO!$D$64</definedName>
    <definedName name="_______________TT100">[2]RELATÓRIO!$D$530</definedName>
    <definedName name="_______________TT101">[2]RELATÓRIO!$D$535</definedName>
    <definedName name="_______________TT102">[2]RELATÓRIO!$D$540</definedName>
    <definedName name="_______________TT103">[2]RELATÓRIO!$D$545</definedName>
    <definedName name="_______________TT104">[2]RELATÓRIO!$D$550</definedName>
    <definedName name="_______________TT105">[2]RELATÓRIO!$D$555</definedName>
    <definedName name="_______________TT106">[2]RELATÓRIO!$D$560</definedName>
    <definedName name="_______________TT107">[2]RELATÓRIO!$D$567</definedName>
    <definedName name="_______________TT108">[2]RELATÓRIO!$D$572</definedName>
    <definedName name="_______________TT109">[2]RELATÓRIO!$D$577</definedName>
    <definedName name="_______________TT11">[2]RELATÓRIO!$D$69</definedName>
    <definedName name="_______________TT110">[2]RELATÓRIO!$D$582</definedName>
    <definedName name="_______________TT111">[2]RELATÓRIO!$D$587</definedName>
    <definedName name="_______________TT112">[2]RELATÓRIO!$D$592</definedName>
    <definedName name="_______________TT113">[2]RELATÓRIO!$D$597</definedName>
    <definedName name="_______________TT114">[2]RELATÓRIO!$D$602</definedName>
    <definedName name="_______________TT115">[2]RELATÓRIO!$D$607</definedName>
    <definedName name="_______________TT116">[2]RELATÓRIO!$D$612</definedName>
    <definedName name="_______________TT117">[2]RELATÓRIO!$D$616</definedName>
    <definedName name="_______________TT118">[2]RELATÓRIO!$D$621</definedName>
    <definedName name="_______________TT119">[2]RELATÓRIO!$D$626</definedName>
    <definedName name="_______________TT12">[2]RELATÓRIO!$D$74</definedName>
    <definedName name="_______________TT120">[2]RELATÓRIO!$D$631</definedName>
    <definedName name="_______________TT121">[2]RELATÓRIO!$D$636</definedName>
    <definedName name="_______________TT122">[2]RELATÓRIO!$D$641</definedName>
    <definedName name="_______________TT123">[2]RELATÓRIO!$D$646</definedName>
    <definedName name="_______________TT124">[2]RELATÓRIO!$D$652</definedName>
    <definedName name="_______________TT125">[2]RELATÓRIO!$D$657</definedName>
    <definedName name="_______________TT126">[2]RELATÓRIO!$D$662</definedName>
    <definedName name="_______________TT127">[2]RELATÓRIO!$D$667</definedName>
    <definedName name="_______________TT128">[2]RELATÓRIO!$D$672</definedName>
    <definedName name="_______________TT129">[2]RELATÓRIO!$D$677</definedName>
    <definedName name="_______________TT13">[2]RELATÓRIO!$D$79</definedName>
    <definedName name="_______________TT130">[2]RELATÓRIO!$D$682</definedName>
    <definedName name="_______________TT131">[2]RELATÓRIO!$D$687</definedName>
    <definedName name="_______________TT132">[2]RELATÓRIO!$D$692</definedName>
    <definedName name="_______________TT133">[2]RELATÓRIO!$D$697</definedName>
    <definedName name="_______________TT134">[2]RELATÓRIO!$D$702</definedName>
    <definedName name="_______________TT135">[2]RELATÓRIO!$D$707</definedName>
    <definedName name="_______________TT136">[2]RELATÓRIO!$D$712</definedName>
    <definedName name="_______________TT137">[2]RELATÓRIO!$D$716</definedName>
    <definedName name="_______________TT138">[2]RELATÓRIO!$D$721</definedName>
    <definedName name="_______________TT139">[2]RELATÓRIO!$D$726</definedName>
    <definedName name="_______________TT14">[2]RELATÓRIO!$D$84</definedName>
    <definedName name="_______________TT140">[2]RELATÓRIO!$D$731</definedName>
    <definedName name="_______________TT141">[2]RELATÓRIO!$D$736</definedName>
    <definedName name="_______________TT142">[2]RELATÓRIO!$D$741</definedName>
    <definedName name="_______________TT15">[2]RELATÓRIO!$D$89</definedName>
    <definedName name="_______________TT16">[2]RELATÓRIO!$D$93</definedName>
    <definedName name="_______________TT17">[2]RELATÓRIO!$D$98</definedName>
    <definedName name="_______________TT18">[2]RELATÓRIO!$D$103</definedName>
    <definedName name="_______________TT19">[2]RELATÓRIO!$D$108</definedName>
    <definedName name="_______________TT2">[2]RELATÓRIO!$D$23</definedName>
    <definedName name="_______________TT20">[2]RELATÓRIO!$D$113</definedName>
    <definedName name="_______________TT21">[2]RELATÓRIO!$D$118</definedName>
    <definedName name="_______________TT22">[2]RELATÓRIO!$D$123</definedName>
    <definedName name="_______________tt23">[2]RELATÓRIO!$D$129</definedName>
    <definedName name="_______________TT24">[2]RELATÓRIO!$D$134</definedName>
    <definedName name="_______________TT25">[2]RELATÓRIO!$D$139</definedName>
    <definedName name="_______________TT26">[2]RELATÓRIO!$D$144</definedName>
    <definedName name="_______________TT27">[2]RELATÓRIO!$D$149</definedName>
    <definedName name="_______________TT28">[2]RELATÓRIO!$D$154</definedName>
    <definedName name="_______________tt288">[2]RELATÓRIO!$D$159</definedName>
    <definedName name="_______________TT29">[2]RELATÓRIO!$D$164</definedName>
    <definedName name="_______________TT3">[2]RELATÓRIO!$D$28</definedName>
    <definedName name="_______________TT30">[2]RELATÓRIO!$D$169</definedName>
    <definedName name="_______________tt300">[2]RELATÓRIO!$D$174</definedName>
    <definedName name="_______________TT31">[2]RELATÓRIO!$D$179</definedName>
    <definedName name="_______________TT32">[2]RELATÓRIO!$D$184</definedName>
    <definedName name="_______________tt322">[2]RELATÓRIO!$D$189</definedName>
    <definedName name="_______________TT33">[2]RELATÓRIO!$D$195</definedName>
    <definedName name="_______________TT34">[2]RELATÓRIO!$D$200</definedName>
    <definedName name="_______________TT35">[2]RELATÓRIO!$D$205</definedName>
    <definedName name="_______________TT36">[2]RELATÓRIO!$D$210</definedName>
    <definedName name="_______________TT37">[2]RELATÓRIO!$D$215</definedName>
    <definedName name="_______________TT38">[2]RELATÓRIO!$D$220</definedName>
    <definedName name="_______________TT39">[2]RELATÓRIO!$D$225</definedName>
    <definedName name="_______________TT4">[2]RELATÓRIO!$D$33</definedName>
    <definedName name="_______________TT40">[2]RELATÓRIO!$D$230</definedName>
    <definedName name="_______________TT41">[2]RELATÓRIO!$D$235</definedName>
    <definedName name="_______________TT42">[2]RELATÓRIO!$D$240</definedName>
    <definedName name="_______________TT43">[2]RELATÓRIO!$D$245</definedName>
    <definedName name="_______________TT44">[2]RELATÓRIO!$D$250</definedName>
    <definedName name="_______________TT45">[2]RELATÓRIO!$D$255</definedName>
    <definedName name="_______________TT46">[2]RELATÓRIO!$D$260</definedName>
    <definedName name="_______________TT47">[2]RELATÓRIO!$D$265</definedName>
    <definedName name="_______________TT48">[2]RELATÓRIO!$D$270</definedName>
    <definedName name="_______________TT49">[2]RELATÓRIO!$D$275</definedName>
    <definedName name="_______________TT5">[2]RELATÓRIO!$D$38</definedName>
    <definedName name="_______________TT50">[2]RELATÓRIO!$D$280</definedName>
    <definedName name="_______________TT51">[2]RELATÓRIO!$D$285</definedName>
    <definedName name="_______________TT52">[2]RELATÓRIO!$D$290</definedName>
    <definedName name="_______________TT53">[2]RELATÓRIO!$D$295</definedName>
    <definedName name="_______________TT54">[2]RELATÓRIO!$D$300</definedName>
    <definedName name="_______________TT55">[2]RELATÓRIO!$D$305</definedName>
    <definedName name="_______________TT56">[2]RELATÓRIO!$D$310</definedName>
    <definedName name="_______________TT57">[2]RELATÓRIO!$D$315</definedName>
    <definedName name="_______________TT58">[2]RELATÓRIO!$D$320</definedName>
    <definedName name="_______________TT59">[2]RELATÓRIO!$D$325</definedName>
    <definedName name="_______________TT6">[2]RELATÓRIO!$D$43</definedName>
    <definedName name="_______________TT60">[2]RELATÓRIO!$D$330</definedName>
    <definedName name="_______________TT61">[2]RELATÓRIO!$D$335</definedName>
    <definedName name="_______________TT62">[2]RELATÓRIO!$D$339</definedName>
    <definedName name="_______________TT63">[2]RELATÓRIO!$D$344</definedName>
    <definedName name="_______________TT64">[2]RELATÓRIO!$D$349</definedName>
    <definedName name="_______________TT65">[2]RELATÓRIO!$D$354</definedName>
    <definedName name="_______________TT66">[2]RELATÓRIO!$D$359</definedName>
    <definedName name="_______________TT67">[2]RELATÓRIO!$D$365</definedName>
    <definedName name="_______________TT68">[2]RELATÓRIO!$D$370</definedName>
    <definedName name="_______________TT69">[2]RELATÓRIO!$D$375</definedName>
    <definedName name="_______________TT7">[2]RELATÓRIO!$D$48</definedName>
    <definedName name="_______________TT70">[2]RELATÓRIO!$D$380</definedName>
    <definedName name="_______________TT71">[2]RELATÓRIO!$D$385</definedName>
    <definedName name="_______________TT72">[2]RELATÓRIO!$D$390</definedName>
    <definedName name="_______________TT73">[2]RELATÓRIO!$D$395</definedName>
    <definedName name="_______________TT74">[2]RELATÓRIO!$D$400</definedName>
    <definedName name="_______________TT75">[2]RELATÓRIO!$D$405</definedName>
    <definedName name="_______________TT76">[2]RELATÓRIO!$D$410</definedName>
    <definedName name="_______________TT77">[2]RELATÓRIO!$D$415</definedName>
    <definedName name="_______________TT78">[2]RELATÓRIO!$D$420</definedName>
    <definedName name="_______________TT79">[2]RELATÓRIO!$D$425</definedName>
    <definedName name="_______________TT8">[2]RELATÓRIO!$D$53</definedName>
    <definedName name="_______________TT80">[2]RELATÓRIO!$D$430</definedName>
    <definedName name="_______________TT81">[2]RELATÓRIO!$D$434</definedName>
    <definedName name="_______________TT82">[2]RELATÓRIO!$D$439</definedName>
    <definedName name="_______________TT83">[2]RELATÓRIO!$D$444</definedName>
    <definedName name="_______________TT84">[2]RELATÓRIO!$D$449</definedName>
    <definedName name="_______________TT85">[2]RELATÓRIO!$D$454</definedName>
    <definedName name="_______________TT86">[2]RELATÓRIO!$D$459</definedName>
    <definedName name="_______________TT87">[2]RELATÓRIO!$D$464</definedName>
    <definedName name="_______________TT88">[2]RELATÓRIO!$D$469</definedName>
    <definedName name="_______________TT89">[2]RELATÓRIO!$D$474</definedName>
    <definedName name="_______________TT9">[2]RELATÓRIO!$D$58</definedName>
    <definedName name="_______________TT90">[2]RELATÓRIO!$D$479</definedName>
    <definedName name="_______________TT91">[2]RELATÓRIO!$D$484</definedName>
    <definedName name="_______________TT92">[2]RELATÓRIO!$D$490</definedName>
    <definedName name="_______________TT93">[2]RELATÓRIO!$D$495</definedName>
    <definedName name="_______________TT94">[2]RELATÓRIO!$D$500</definedName>
    <definedName name="_______________TT95">[2]RELATÓRIO!$D$505</definedName>
    <definedName name="_______________TT96">[2]RELATÓRIO!$D$510</definedName>
    <definedName name="_______________TT97">[2]RELATÓRIO!$D$515</definedName>
    <definedName name="_______________TT98">[2]RELATÓRIO!$D$520</definedName>
    <definedName name="_______________TT99">[2]RELATÓRIO!$D$525</definedName>
    <definedName name="______________cab1">#REF!</definedName>
    <definedName name="______________cab2">#REF!</definedName>
    <definedName name="______________dmt1000">#REF!</definedName>
    <definedName name="______________dmt1200">#REF!</definedName>
    <definedName name="______________dmt2">#REF!</definedName>
    <definedName name="______________dmt200">#REF!</definedName>
    <definedName name="______________dmt400">#REF!</definedName>
    <definedName name="______________dmt50">#REF!</definedName>
    <definedName name="______________dmt600">#REF!</definedName>
    <definedName name="______________dmt800">#REF!</definedName>
    <definedName name="______________dre2">#REF!</definedName>
    <definedName name="______________ind100">#REF!</definedName>
    <definedName name="______________JAZ1">#REF!</definedName>
    <definedName name="______________JAZ11">#REF!</definedName>
    <definedName name="______________JAZ2">#REF!</definedName>
    <definedName name="______________JAZ22">#REF!</definedName>
    <definedName name="______________JAZ3">#REF!</definedName>
    <definedName name="______________JAZ33">#REF!</definedName>
    <definedName name="______________oac2">#REF!</definedName>
    <definedName name="______________oae2">#REF!</definedName>
    <definedName name="______________oco2">#REF!</definedName>
    <definedName name="______________pav2">#REF!</definedName>
    <definedName name="______________RET1">#REF!</definedName>
    <definedName name="______________ter2">#REF!</definedName>
    <definedName name="______________tsd4">#REF!</definedName>
    <definedName name="______________TT1">[2]RELATÓRIO!$D$18</definedName>
    <definedName name="______________TT10">[2]RELATÓRIO!$D$64</definedName>
    <definedName name="______________TT100">[2]RELATÓRIO!$D$530</definedName>
    <definedName name="______________TT101">[2]RELATÓRIO!$D$535</definedName>
    <definedName name="______________TT102">[2]RELATÓRIO!$D$540</definedName>
    <definedName name="______________TT103">[2]RELATÓRIO!$D$545</definedName>
    <definedName name="______________TT104">[2]RELATÓRIO!$D$550</definedName>
    <definedName name="______________TT105">[2]RELATÓRIO!$D$555</definedName>
    <definedName name="______________TT106">[2]RELATÓRIO!$D$560</definedName>
    <definedName name="______________TT107">[2]RELATÓRIO!$D$567</definedName>
    <definedName name="______________TT108">[2]RELATÓRIO!$D$572</definedName>
    <definedName name="______________TT109">[2]RELATÓRIO!$D$577</definedName>
    <definedName name="______________TT11">[2]RELATÓRIO!$D$69</definedName>
    <definedName name="______________TT110">[2]RELATÓRIO!$D$582</definedName>
    <definedName name="______________TT111">[2]RELATÓRIO!$D$587</definedName>
    <definedName name="______________TT112">[2]RELATÓRIO!$D$592</definedName>
    <definedName name="______________TT113">[2]RELATÓRIO!$D$597</definedName>
    <definedName name="______________TT114">[2]RELATÓRIO!$D$602</definedName>
    <definedName name="______________TT115">[2]RELATÓRIO!$D$607</definedName>
    <definedName name="______________TT116">[2]RELATÓRIO!$D$612</definedName>
    <definedName name="______________TT117">[2]RELATÓRIO!$D$616</definedName>
    <definedName name="______________TT118">[2]RELATÓRIO!$D$621</definedName>
    <definedName name="______________TT119">[2]RELATÓRIO!$D$626</definedName>
    <definedName name="______________TT12">[2]RELATÓRIO!$D$74</definedName>
    <definedName name="______________TT120">[2]RELATÓRIO!$D$631</definedName>
    <definedName name="______________TT121">[2]RELATÓRIO!$D$636</definedName>
    <definedName name="______________TT122">[2]RELATÓRIO!$D$641</definedName>
    <definedName name="______________TT123">[2]RELATÓRIO!$D$646</definedName>
    <definedName name="______________TT124">[2]RELATÓRIO!$D$652</definedName>
    <definedName name="______________TT125">[2]RELATÓRIO!$D$657</definedName>
    <definedName name="______________TT126">[2]RELATÓRIO!$D$662</definedName>
    <definedName name="______________TT127">[2]RELATÓRIO!$D$667</definedName>
    <definedName name="______________TT128">[2]RELATÓRIO!$D$672</definedName>
    <definedName name="______________TT129">[2]RELATÓRIO!$D$677</definedName>
    <definedName name="______________TT13">[2]RELATÓRIO!$D$79</definedName>
    <definedName name="______________TT130">[2]RELATÓRIO!$D$682</definedName>
    <definedName name="______________TT131">[2]RELATÓRIO!$D$687</definedName>
    <definedName name="______________TT132">[2]RELATÓRIO!$D$692</definedName>
    <definedName name="______________TT133">[2]RELATÓRIO!$D$697</definedName>
    <definedName name="______________TT134">[2]RELATÓRIO!$D$702</definedName>
    <definedName name="______________TT135">[2]RELATÓRIO!$D$707</definedName>
    <definedName name="______________TT136">[2]RELATÓRIO!$D$712</definedName>
    <definedName name="______________TT137">[2]RELATÓRIO!$D$716</definedName>
    <definedName name="______________TT138">[2]RELATÓRIO!$D$721</definedName>
    <definedName name="______________TT139">[2]RELATÓRIO!$D$726</definedName>
    <definedName name="______________TT14">[2]RELATÓRIO!$D$84</definedName>
    <definedName name="______________TT140">[2]RELATÓRIO!$D$731</definedName>
    <definedName name="______________TT141">[2]RELATÓRIO!$D$736</definedName>
    <definedName name="______________TT142">[2]RELATÓRIO!$D$741</definedName>
    <definedName name="______________TT15">[2]RELATÓRIO!$D$89</definedName>
    <definedName name="______________TT16">[2]RELATÓRIO!$D$93</definedName>
    <definedName name="______________TT17">[2]RELATÓRIO!$D$98</definedName>
    <definedName name="______________TT18">[2]RELATÓRIO!$D$103</definedName>
    <definedName name="______________TT19">[2]RELATÓRIO!$D$108</definedName>
    <definedName name="______________TT2">[2]RELATÓRIO!$D$23</definedName>
    <definedName name="______________TT20">[2]RELATÓRIO!$D$113</definedName>
    <definedName name="______________TT21">[2]RELATÓRIO!$D$118</definedName>
    <definedName name="______________TT22">[2]RELATÓRIO!$D$123</definedName>
    <definedName name="______________tt23">[2]RELATÓRIO!$D$129</definedName>
    <definedName name="______________TT24">[2]RELATÓRIO!$D$134</definedName>
    <definedName name="______________TT25">[2]RELATÓRIO!$D$139</definedName>
    <definedName name="______________TT26">[2]RELATÓRIO!$D$144</definedName>
    <definedName name="______________TT27">[2]RELATÓRIO!$D$149</definedName>
    <definedName name="______________TT28">[2]RELATÓRIO!$D$154</definedName>
    <definedName name="______________tt288">[2]RELATÓRIO!$D$159</definedName>
    <definedName name="______________TT29">[2]RELATÓRIO!$D$164</definedName>
    <definedName name="______________TT3">[2]RELATÓRIO!$D$28</definedName>
    <definedName name="______________TT30">[2]RELATÓRIO!$D$169</definedName>
    <definedName name="______________tt300">[2]RELATÓRIO!$D$174</definedName>
    <definedName name="______________TT31">[2]RELATÓRIO!$D$179</definedName>
    <definedName name="______________TT32">[2]RELATÓRIO!$D$184</definedName>
    <definedName name="______________tt322">[2]RELATÓRIO!$D$189</definedName>
    <definedName name="______________TT33">[2]RELATÓRIO!$D$195</definedName>
    <definedName name="______________TT34">[2]RELATÓRIO!$D$200</definedName>
    <definedName name="______________TT35">[2]RELATÓRIO!$D$205</definedName>
    <definedName name="______________TT36">[2]RELATÓRIO!$D$210</definedName>
    <definedName name="______________TT37">[2]RELATÓRIO!$D$215</definedName>
    <definedName name="______________TT38">[2]RELATÓRIO!$D$220</definedName>
    <definedName name="______________TT39">[2]RELATÓRIO!$D$225</definedName>
    <definedName name="______________TT4">[2]RELATÓRIO!$D$33</definedName>
    <definedName name="______________TT40">[2]RELATÓRIO!$D$230</definedName>
    <definedName name="______________TT41">[2]RELATÓRIO!$D$235</definedName>
    <definedName name="______________TT42">[2]RELATÓRIO!$D$240</definedName>
    <definedName name="______________TT43">[2]RELATÓRIO!$D$245</definedName>
    <definedName name="______________TT44">[2]RELATÓRIO!$D$250</definedName>
    <definedName name="______________TT45">[2]RELATÓRIO!$D$255</definedName>
    <definedName name="______________TT46">[2]RELATÓRIO!$D$260</definedName>
    <definedName name="______________TT47">[2]RELATÓRIO!$D$265</definedName>
    <definedName name="______________TT48">[2]RELATÓRIO!$D$270</definedName>
    <definedName name="______________TT49">[2]RELATÓRIO!$D$275</definedName>
    <definedName name="______________TT5">[2]RELATÓRIO!$D$38</definedName>
    <definedName name="______________TT50">[2]RELATÓRIO!$D$280</definedName>
    <definedName name="______________TT51">[2]RELATÓRIO!$D$285</definedName>
    <definedName name="______________TT52">[2]RELATÓRIO!$D$290</definedName>
    <definedName name="______________TT53">[2]RELATÓRIO!$D$295</definedName>
    <definedName name="______________TT54">[2]RELATÓRIO!$D$300</definedName>
    <definedName name="______________TT55">[2]RELATÓRIO!$D$305</definedName>
    <definedName name="______________TT56">[2]RELATÓRIO!$D$310</definedName>
    <definedName name="______________TT57">[2]RELATÓRIO!$D$315</definedName>
    <definedName name="______________TT58">[2]RELATÓRIO!$D$320</definedName>
    <definedName name="______________TT59">[2]RELATÓRIO!$D$325</definedName>
    <definedName name="______________TT6">[2]RELATÓRIO!$D$43</definedName>
    <definedName name="______________TT60">[2]RELATÓRIO!$D$330</definedName>
    <definedName name="______________TT61">[2]RELATÓRIO!$D$335</definedName>
    <definedName name="______________TT62">[2]RELATÓRIO!$D$339</definedName>
    <definedName name="______________TT63">[2]RELATÓRIO!$D$344</definedName>
    <definedName name="______________TT64">[2]RELATÓRIO!$D$349</definedName>
    <definedName name="______________TT65">[2]RELATÓRIO!$D$354</definedName>
    <definedName name="______________TT66">[2]RELATÓRIO!$D$359</definedName>
    <definedName name="______________TT67">[2]RELATÓRIO!$D$365</definedName>
    <definedName name="______________TT68">[2]RELATÓRIO!$D$370</definedName>
    <definedName name="______________TT69">[2]RELATÓRIO!$D$375</definedName>
    <definedName name="______________TT7">[2]RELATÓRIO!$D$48</definedName>
    <definedName name="______________TT70">[2]RELATÓRIO!$D$380</definedName>
    <definedName name="______________TT71">[2]RELATÓRIO!$D$385</definedName>
    <definedName name="______________TT72">[2]RELATÓRIO!$D$390</definedName>
    <definedName name="______________TT73">[2]RELATÓRIO!$D$395</definedName>
    <definedName name="______________TT74">[2]RELATÓRIO!$D$400</definedName>
    <definedName name="______________TT75">[2]RELATÓRIO!$D$405</definedName>
    <definedName name="______________TT76">[2]RELATÓRIO!$D$410</definedName>
    <definedName name="______________TT77">[2]RELATÓRIO!$D$415</definedName>
    <definedName name="______________TT78">[2]RELATÓRIO!$D$420</definedName>
    <definedName name="______________TT79">[2]RELATÓRIO!$D$425</definedName>
    <definedName name="______________TT8">[2]RELATÓRIO!$D$53</definedName>
    <definedName name="______________TT80">[2]RELATÓRIO!$D$430</definedName>
    <definedName name="______________TT81">[2]RELATÓRIO!$D$434</definedName>
    <definedName name="______________TT82">[2]RELATÓRIO!$D$439</definedName>
    <definedName name="______________TT83">[2]RELATÓRIO!$D$444</definedName>
    <definedName name="______________TT84">[2]RELATÓRIO!$D$449</definedName>
    <definedName name="______________TT85">[2]RELATÓRIO!$D$454</definedName>
    <definedName name="______________TT86">[2]RELATÓRIO!$D$459</definedName>
    <definedName name="______________TT87">[2]RELATÓRIO!$D$464</definedName>
    <definedName name="______________TT88">[2]RELATÓRIO!$D$469</definedName>
    <definedName name="______________TT89">[2]RELATÓRIO!$D$474</definedName>
    <definedName name="______________TT9">[2]RELATÓRIO!$D$58</definedName>
    <definedName name="______________TT90">[2]RELATÓRIO!$D$479</definedName>
    <definedName name="______________TT91">[2]RELATÓRIO!$D$484</definedName>
    <definedName name="______________TT92">[2]RELATÓRIO!$D$490</definedName>
    <definedName name="______________TT93">[2]RELATÓRIO!$D$495</definedName>
    <definedName name="______________TT94">[2]RELATÓRIO!$D$500</definedName>
    <definedName name="______________TT95">[2]RELATÓRIO!$D$505</definedName>
    <definedName name="______________TT96">[2]RELATÓRIO!$D$510</definedName>
    <definedName name="______________TT97">[2]RELATÓRIO!$D$515</definedName>
    <definedName name="______________TT98">[2]RELATÓRIO!$D$520</definedName>
    <definedName name="______________TT99">[2]RELATÓRIO!$D$525</definedName>
    <definedName name="_____________cab1">#REF!</definedName>
    <definedName name="_____________cab2">#REF!</definedName>
    <definedName name="_____________dmt1000">#REF!</definedName>
    <definedName name="_____________dmt1200">#REF!</definedName>
    <definedName name="_____________dmt2">#REF!</definedName>
    <definedName name="_____________dmt200">#REF!</definedName>
    <definedName name="_____________dmt400">#REF!</definedName>
    <definedName name="_____________dmt50">#REF!</definedName>
    <definedName name="_____________dmt600">#REF!</definedName>
    <definedName name="_____________dmt800">#REF!</definedName>
    <definedName name="_____________dre2">#REF!</definedName>
    <definedName name="_____________ind100">#REF!</definedName>
    <definedName name="_____________JAZ1">#REF!</definedName>
    <definedName name="_____________JAZ11">#REF!</definedName>
    <definedName name="_____________JAZ2">#REF!</definedName>
    <definedName name="_____________JAZ22">#REF!</definedName>
    <definedName name="_____________JAZ3">#REF!</definedName>
    <definedName name="_____________JAZ33">#REF!</definedName>
    <definedName name="_____________oac2">#REF!</definedName>
    <definedName name="_____________oae2">#REF!</definedName>
    <definedName name="_____________oco2">#REF!</definedName>
    <definedName name="_____________pav2">#REF!</definedName>
    <definedName name="_____________RET1">#REF!</definedName>
    <definedName name="_____________ter2">#REF!</definedName>
    <definedName name="_____________tsd4">#REF!</definedName>
    <definedName name="_____________TT1">[2]RELATÓRIO!$D$18</definedName>
    <definedName name="_____________TT10">[2]RELATÓRIO!$D$64</definedName>
    <definedName name="_____________TT100">[2]RELATÓRIO!$D$530</definedName>
    <definedName name="_____________TT101">[2]RELATÓRIO!$D$535</definedName>
    <definedName name="_____________TT102">[2]RELATÓRIO!$D$540</definedName>
    <definedName name="_____________TT103">[2]RELATÓRIO!$D$545</definedName>
    <definedName name="_____________TT104">[2]RELATÓRIO!$D$550</definedName>
    <definedName name="_____________TT105">[2]RELATÓRIO!$D$555</definedName>
    <definedName name="_____________TT106">[2]RELATÓRIO!$D$560</definedName>
    <definedName name="_____________TT107">[2]RELATÓRIO!$D$567</definedName>
    <definedName name="_____________TT108">[2]RELATÓRIO!$D$572</definedName>
    <definedName name="_____________TT109">[2]RELATÓRIO!$D$577</definedName>
    <definedName name="_____________TT11">[2]RELATÓRIO!$D$69</definedName>
    <definedName name="_____________TT110">[2]RELATÓRIO!$D$582</definedName>
    <definedName name="_____________TT111">[2]RELATÓRIO!$D$587</definedName>
    <definedName name="_____________TT112">[2]RELATÓRIO!$D$592</definedName>
    <definedName name="_____________TT113">[2]RELATÓRIO!$D$597</definedName>
    <definedName name="_____________TT114">[2]RELATÓRIO!$D$602</definedName>
    <definedName name="_____________TT115">[2]RELATÓRIO!$D$607</definedName>
    <definedName name="_____________TT116">[2]RELATÓRIO!$D$612</definedName>
    <definedName name="_____________TT117">[2]RELATÓRIO!$D$616</definedName>
    <definedName name="_____________TT118">[2]RELATÓRIO!$D$621</definedName>
    <definedName name="_____________TT119">[2]RELATÓRIO!$D$626</definedName>
    <definedName name="_____________TT12">[2]RELATÓRIO!$D$74</definedName>
    <definedName name="_____________TT120">[2]RELATÓRIO!$D$631</definedName>
    <definedName name="_____________TT121">[2]RELATÓRIO!$D$636</definedName>
    <definedName name="_____________TT122">[2]RELATÓRIO!$D$641</definedName>
    <definedName name="_____________TT123">[2]RELATÓRIO!$D$646</definedName>
    <definedName name="_____________TT124">[2]RELATÓRIO!$D$652</definedName>
    <definedName name="_____________TT125">[2]RELATÓRIO!$D$657</definedName>
    <definedName name="_____________TT126">[2]RELATÓRIO!$D$662</definedName>
    <definedName name="_____________TT127">[2]RELATÓRIO!$D$667</definedName>
    <definedName name="_____________TT128">[2]RELATÓRIO!$D$672</definedName>
    <definedName name="_____________TT129">[2]RELATÓRIO!$D$677</definedName>
    <definedName name="_____________TT13">[2]RELATÓRIO!$D$79</definedName>
    <definedName name="_____________TT130">[2]RELATÓRIO!$D$682</definedName>
    <definedName name="_____________TT131">[2]RELATÓRIO!$D$687</definedName>
    <definedName name="_____________TT132">[2]RELATÓRIO!$D$692</definedName>
    <definedName name="_____________TT133">[2]RELATÓRIO!$D$697</definedName>
    <definedName name="_____________TT134">[2]RELATÓRIO!$D$702</definedName>
    <definedName name="_____________TT135">[2]RELATÓRIO!$D$707</definedName>
    <definedName name="_____________TT136">[2]RELATÓRIO!$D$712</definedName>
    <definedName name="_____________TT137">[2]RELATÓRIO!$D$716</definedName>
    <definedName name="_____________TT138">[2]RELATÓRIO!$D$721</definedName>
    <definedName name="_____________TT139">[2]RELATÓRIO!$D$726</definedName>
    <definedName name="_____________TT14">[2]RELATÓRIO!$D$84</definedName>
    <definedName name="_____________TT140">[2]RELATÓRIO!$D$731</definedName>
    <definedName name="_____________TT141">[2]RELATÓRIO!$D$736</definedName>
    <definedName name="_____________TT142">[2]RELATÓRIO!$D$741</definedName>
    <definedName name="_____________TT15">[2]RELATÓRIO!$D$89</definedName>
    <definedName name="_____________TT16">[2]RELATÓRIO!$D$93</definedName>
    <definedName name="_____________TT17">[2]RELATÓRIO!$D$98</definedName>
    <definedName name="_____________TT18">[2]RELATÓRIO!$D$103</definedName>
    <definedName name="_____________TT19">[2]RELATÓRIO!$D$108</definedName>
    <definedName name="_____________TT2">[2]RELATÓRIO!$D$23</definedName>
    <definedName name="_____________TT20">[2]RELATÓRIO!$D$113</definedName>
    <definedName name="_____________TT21">[2]RELATÓRIO!$D$118</definedName>
    <definedName name="_____________TT22">[2]RELATÓRIO!$D$123</definedName>
    <definedName name="_____________tt23">[2]RELATÓRIO!$D$129</definedName>
    <definedName name="_____________TT24">[2]RELATÓRIO!$D$134</definedName>
    <definedName name="_____________TT25">[2]RELATÓRIO!$D$139</definedName>
    <definedName name="_____________TT26">[2]RELATÓRIO!$D$144</definedName>
    <definedName name="_____________TT27">[2]RELATÓRIO!$D$149</definedName>
    <definedName name="_____________TT28">[2]RELATÓRIO!$D$154</definedName>
    <definedName name="_____________tt288">[2]RELATÓRIO!$D$159</definedName>
    <definedName name="_____________TT29">[2]RELATÓRIO!$D$164</definedName>
    <definedName name="_____________TT3">[2]RELATÓRIO!$D$28</definedName>
    <definedName name="_____________TT30">[2]RELATÓRIO!$D$169</definedName>
    <definedName name="_____________tt300">[2]RELATÓRIO!$D$174</definedName>
    <definedName name="_____________TT31">[2]RELATÓRIO!$D$179</definedName>
    <definedName name="_____________TT32">[2]RELATÓRIO!$D$184</definedName>
    <definedName name="_____________tt322">[2]RELATÓRIO!$D$189</definedName>
    <definedName name="_____________TT33">[2]RELATÓRIO!$D$195</definedName>
    <definedName name="_____________TT34">[2]RELATÓRIO!$D$200</definedName>
    <definedName name="_____________TT35">[2]RELATÓRIO!$D$205</definedName>
    <definedName name="_____________TT36">[2]RELATÓRIO!$D$210</definedName>
    <definedName name="_____________TT37">[2]RELATÓRIO!$D$215</definedName>
    <definedName name="_____________TT38">[2]RELATÓRIO!$D$220</definedName>
    <definedName name="_____________TT39">[2]RELATÓRIO!$D$225</definedName>
    <definedName name="_____________TT4">[2]RELATÓRIO!$D$33</definedName>
    <definedName name="_____________TT40">[2]RELATÓRIO!$D$230</definedName>
    <definedName name="_____________TT41">[2]RELATÓRIO!$D$235</definedName>
    <definedName name="_____________TT42">[2]RELATÓRIO!$D$240</definedName>
    <definedName name="_____________TT43">[2]RELATÓRIO!$D$245</definedName>
    <definedName name="_____________TT44">[2]RELATÓRIO!$D$250</definedName>
    <definedName name="_____________TT45">[2]RELATÓRIO!$D$255</definedName>
    <definedName name="_____________TT46">[2]RELATÓRIO!$D$260</definedName>
    <definedName name="_____________TT47">[2]RELATÓRIO!$D$265</definedName>
    <definedName name="_____________TT48">[2]RELATÓRIO!$D$270</definedName>
    <definedName name="_____________TT49">[2]RELATÓRIO!$D$275</definedName>
    <definedName name="_____________TT5">[2]RELATÓRIO!$D$38</definedName>
    <definedName name="_____________TT50">[2]RELATÓRIO!$D$280</definedName>
    <definedName name="_____________TT51">[2]RELATÓRIO!$D$285</definedName>
    <definedName name="_____________TT52">[2]RELATÓRIO!$D$290</definedName>
    <definedName name="_____________TT53">[2]RELATÓRIO!$D$295</definedName>
    <definedName name="_____________TT54">[2]RELATÓRIO!$D$300</definedName>
    <definedName name="_____________TT55">[2]RELATÓRIO!$D$305</definedName>
    <definedName name="_____________TT56">[2]RELATÓRIO!$D$310</definedName>
    <definedName name="_____________TT57">[2]RELATÓRIO!$D$315</definedName>
    <definedName name="_____________TT58">[2]RELATÓRIO!$D$320</definedName>
    <definedName name="_____________TT59">[2]RELATÓRIO!$D$325</definedName>
    <definedName name="_____________TT6">[2]RELATÓRIO!$D$43</definedName>
    <definedName name="_____________TT60">[2]RELATÓRIO!$D$330</definedName>
    <definedName name="_____________TT61">[2]RELATÓRIO!$D$335</definedName>
    <definedName name="_____________TT62">[2]RELATÓRIO!$D$339</definedName>
    <definedName name="_____________TT63">[2]RELATÓRIO!$D$344</definedName>
    <definedName name="_____________TT64">[2]RELATÓRIO!$D$349</definedName>
    <definedName name="_____________TT65">[2]RELATÓRIO!$D$354</definedName>
    <definedName name="_____________TT66">[2]RELATÓRIO!$D$359</definedName>
    <definedName name="_____________TT67">[2]RELATÓRIO!$D$365</definedName>
    <definedName name="_____________TT68">[2]RELATÓRIO!$D$370</definedName>
    <definedName name="_____________TT69">[2]RELATÓRIO!$D$375</definedName>
    <definedName name="_____________TT7">[2]RELATÓRIO!$D$48</definedName>
    <definedName name="_____________TT70">[2]RELATÓRIO!$D$380</definedName>
    <definedName name="_____________TT71">[2]RELATÓRIO!$D$385</definedName>
    <definedName name="_____________TT72">[2]RELATÓRIO!$D$390</definedName>
    <definedName name="_____________TT73">[2]RELATÓRIO!$D$395</definedName>
    <definedName name="_____________TT74">[2]RELATÓRIO!$D$400</definedName>
    <definedName name="_____________TT75">[2]RELATÓRIO!$D$405</definedName>
    <definedName name="_____________TT76">[2]RELATÓRIO!$D$410</definedName>
    <definedName name="_____________TT77">[2]RELATÓRIO!$D$415</definedName>
    <definedName name="_____________TT78">[2]RELATÓRIO!$D$420</definedName>
    <definedName name="_____________TT79">[2]RELATÓRIO!$D$425</definedName>
    <definedName name="_____________TT8">[2]RELATÓRIO!$D$53</definedName>
    <definedName name="_____________TT80">[2]RELATÓRIO!$D$430</definedName>
    <definedName name="_____________TT81">[2]RELATÓRIO!$D$434</definedName>
    <definedName name="_____________TT82">[2]RELATÓRIO!$D$439</definedName>
    <definedName name="_____________TT83">[2]RELATÓRIO!$D$444</definedName>
    <definedName name="_____________TT84">[2]RELATÓRIO!$D$449</definedName>
    <definedName name="_____________TT85">[2]RELATÓRIO!$D$454</definedName>
    <definedName name="_____________TT86">[2]RELATÓRIO!$D$459</definedName>
    <definedName name="_____________TT87">[2]RELATÓRIO!$D$464</definedName>
    <definedName name="_____________TT88">[2]RELATÓRIO!$D$469</definedName>
    <definedName name="_____________TT89">[2]RELATÓRIO!$D$474</definedName>
    <definedName name="_____________TT9">[2]RELATÓRIO!$D$58</definedName>
    <definedName name="_____________TT90">[2]RELATÓRIO!$D$479</definedName>
    <definedName name="_____________TT91">[2]RELATÓRIO!$D$484</definedName>
    <definedName name="_____________TT92">[2]RELATÓRIO!$D$490</definedName>
    <definedName name="_____________TT93">[2]RELATÓRIO!$D$495</definedName>
    <definedName name="_____________TT94">[2]RELATÓRIO!$D$500</definedName>
    <definedName name="_____________TT95">[2]RELATÓRIO!$D$505</definedName>
    <definedName name="_____________TT96">[2]RELATÓRIO!$D$510</definedName>
    <definedName name="_____________TT97">[2]RELATÓRIO!$D$515</definedName>
    <definedName name="_____________TT98">[2]RELATÓRIO!$D$520</definedName>
    <definedName name="_____________TT99">[2]RELATÓRIO!$D$525</definedName>
    <definedName name="____________cab1">#REF!</definedName>
    <definedName name="____________cab2">#REF!</definedName>
    <definedName name="____________dmt1000">#REF!</definedName>
    <definedName name="____________dmt1200">#REF!</definedName>
    <definedName name="____________dmt2">#REF!</definedName>
    <definedName name="____________dmt200">#REF!</definedName>
    <definedName name="____________dmt400">#REF!</definedName>
    <definedName name="____________dmt50">#REF!</definedName>
    <definedName name="____________dmt600">#REF!</definedName>
    <definedName name="____________dmt800">#REF!</definedName>
    <definedName name="____________dre2">#REF!</definedName>
    <definedName name="____________ind100">#REF!</definedName>
    <definedName name="____________JAZ1">#REF!</definedName>
    <definedName name="____________JAZ11">#REF!</definedName>
    <definedName name="____________JAZ2">#REF!</definedName>
    <definedName name="____________JAZ22">#REF!</definedName>
    <definedName name="____________JAZ3">#REF!</definedName>
    <definedName name="____________JAZ33">#REF!</definedName>
    <definedName name="____________oac2">#REF!</definedName>
    <definedName name="____________oae2">#REF!</definedName>
    <definedName name="____________oco2">#REF!</definedName>
    <definedName name="____________pav2">#REF!</definedName>
    <definedName name="____________RET1">#REF!</definedName>
    <definedName name="____________ter2">#REF!</definedName>
    <definedName name="____________tsd4">#REF!</definedName>
    <definedName name="____________TT1">[2]RELATÓRIO!$D$18</definedName>
    <definedName name="____________TT10">[2]RELATÓRIO!$D$64</definedName>
    <definedName name="____________TT100">[2]RELATÓRIO!$D$530</definedName>
    <definedName name="____________TT101">[2]RELATÓRIO!$D$535</definedName>
    <definedName name="____________TT102">[2]RELATÓRIO!$D$540</definedName>
    <definedName name="____________TT103">[2]RELATÓRIO!$D$545</definedName>
    <definedName name="____________TT104">[2]RELATÓRIO!$D$550</definedName>
    <definedName name="____________TT105">[2]RELATÓRIO!$D$555</definedName>
    <definedName name="____________TT106">[2]RELATÓRIO!$D$560</definedName>
    <definedName name="____________TT107">[2]RELATÓRIO!$D$567</definedName>
    <definedName name="____________TT108">[2]RELATÓRIO!$D$572</definedName>
    <definedName name="____________TT109">[2]RELATÓRIO!$D$577</definedName>
    <definedName name="____________TT11">[2]RELATÓRIO!$D$69</definedName>
    <definedName name="____________TT110">[2]RELATÓRIO!$D$582</definedName>
    <definedName name="____________TT111">[2]RELATÓRIO!$D$587</definedName>
    <definedName name="____________TT112">[2]RELATÓRIO!$D$592</definedName>
    <definedName name="____________TT113">[2]RELATÓRIO!$D$597</definedName>
    <definedName name="____________TT114">[2]RELATÓRIO!$D$602</definedName>
    <definedName name="____________TT115">[2]RELATÓRIO!$D$607</definedName>
    <definedName name="____________TT116">[2]RELATÓRIO!$D$612</definedName>
    <definedName name="____________TT117">[2]RELATÓRIO!$D$616</definedName>
    <definedName name="____________TT118">[2]RELATÓRIO!$D$621</definedName>
    <definedName name="____________TT119">[2]RELATÓRIO!$D$626</definedName>
    <definedName name="____________TT12">[2]RELATÓRIO!$D$74</definedName>
    <definedName name="____________TT120">[2]RELATÓRIO!$D$631</definedName>
    <definedName name="____________TT121">[2]RELATÓRIO!$D$636</definedName>
    <definedName name="____________TT122">[2]RELATÓRIO!$D$641</definedName>
    <definedName name="____________TT123">[2]RELATÓRIO!$D$646</definedName>
    <definedName name="____________TT124">[2]RELATÓRIO!$D$652</definedName>
    <definedName name="____________TT125">[2]RELATÓRIO!$D$657</definedName>
    <definedName name="____________TT126">[2]RELATÓRIO!$D$662</definedName>
    <definedName name="____________TT127">[2]RELATÓRIO!$D$667</definedName>
    <definedName name="____________TT128">[2]RELATÓRIO!$D$672</definedName>
    <definedName name="____________TT129">[2]RELATÓRIO!$D$677</definedName>
    <definedName name="____________TT13">[2]RELATÓRIO!$D$79</definedName>
    <definedName name="____________TT130">[2]RELATÓRIO!$D$682</definedName>
    <definedName name="____________TT131">[2]RELATÓRIO!$D$687</definedName>
    <definedName name="____________TT132">[2]RELATÓRIO!$D$692</definedName>
    <definedName name="____________TT133">[2]RELATÓRIO!$D$697</definedName>
    <definedName name="____________TT134">[2]RELATÓRIO!$D$702</definedName>
    <definedName name="____________TT135">[2]RELATÓRIO!$D$707</definedName>
    <definedName name="____________TT136">[2]RELATÓRIO!$D$712</definedName>
    <definedName name="____________TT137">[2]RELATÓRIO!$D$716</definedName>
    <definedName name="____________TT138">[2]RELATÓRIO!$D$721</definedName>
    <definedName name="____________TT139">[2]RELATÓRIO!$D$726</definedName>
    <definedName name="____________TT14">[2]RELATÓRIO!$D$84</definedName>
    <definedName name="____________TT140">[2]RELATÓRIO!$D$731</definedName>
    <definedName name="____________TT141">[2]RELATÓRIO!$D$736</definedName>
    <definedName name="____________TT142">[2]RELATÓRIO!$D$741</definedName>
    <definedName name="____________TT15">[2]RELATÓRIO!$D$89</definedName>
    <definedName name="____________TT16">[2]RELATÓRIO!$D$93</definedName>
    <definedName name="____________TT17">[2]RELATÓRIO!$D$98</definedName>
    <definedName name="____________TT18">[2]RELATÓRIO!$D$103</definedName>
    <definedName name="____________TT19">[2]RELATÓRIO!$D$108</definedName>
    <definedName name="____________TT2">[2]RELATÓRIO!$D$23</definedName>
    <definedName name="____________TT20">[2]RELATÓRIO!$D$113</definedName>
    <definedName name="____________TT21">[2]RELATÓRIO!$D$118</definedName>
    <definedName name="____________TT22">[2]RELATÓRIO!$D$123</definedName>
    <definedName name="____________tt23">[2]RELATÓRIO!$D$129</definedName>
    <definedName name="____________TT24">[2]RELATÓRIO!$D$134</definedName>
    <definedName name="____________TT25">[2]RELATÓRIO!$D$139</definedName>
    <definedName name="____________TT26">[2]RELATÓRIO!$D$144</definedName>
    <definedName name="____________TT27">[2]RELATÓRIO!$D$149</definedName>
    <definedName name="____________TT28">[2]RELATÓRIO!$D$154</definedName>
    <definedName name="____________tt288">[2]RELATÓRIO!$D$159</definedName>
    <definedName name="____________TT29">[2]RELATÓRIO!$D$164</definedName>
    <definedName name="____________TT3">[2]RELATÓRIO!$D$28</definedName>
    <definedName name="____________TT30">[2]RELATÓRIO!$D$169</definedName>
    <definedName name="____________tt300">[2]RELATÓRIO!$D$174</definedName>
    <definedName name="____________TT31">[2]RELATÓRIO!$D$179</definedName>
    <definedName name="____________TT32">[2]RELATÓRIO!$D$184</definedName>
    <definedName name="____________tt322">[2]RELATÓRIO!$D$189</definedName>
    <definedName name="____________TT33">[2]RELATÓRIO!$D$195</definedName>
    <definedName name="____________TT34">[2]RELATÓRIO!$D$200</definedName>
    <definedName name="____________TT35">[2]RELATÓRIO!$D$205</definedName>
    <definedName name="____________TT36">[2]RELATÓRIO!$D$210</definedName>
    <definedName name="____________TT37">[2]RELATÓRIO!$D$215</definedName>
    <definedName name="____________TT38">[2]RELATÓRIO!$D$220</definedName>
    <definedName name="____________TT39">[2]RELATÓRIO!$D$225</definedName>
    <definedName name="____________TT4">[2]RELATÓRIO!$D$33</definedName>
    <definedName name="____________TT40">[2]RELATÓRIO!$D$230</definedName>
    <definedName name="____________TT41">[2]RELATÓRIO!$D$235</definedName>
    <definedName name="____________TT42">[2]RELATÓRIO!$D$240</definedName>
    <definedName name="____________TT43">[2]RELATÓRIO!$D$245</definedName>
    <definedName name="____________TT44">[2]RELATÓRIO!$D$250</definedName>
    <definedName name="____________TT45">[2]RELATÓRIO!$D$255</definedName>
    <definedName name="____________TT46">[2]RELATÓRIO!$D$260</definedName>
    <definedName name="____________TT47">[2]RELATÓRIO!$D$265</definedName>
    <definedName name="____________TT48">[2]RELATÓRIO!$D$270</definedName>
    <definedName name="____________TT49">[2]RELATÓRIO!$D$275</definedName>
    <definedName name="____________TT5">[2]RELATÓRIO!$D$38</definedName>
    <definedName name="____________TT50">[2]RELATÓRIO!$D$280</definedName>
    <definedName name="____________TT51">[2]RELATÓRIO!$D$285</definedName>
    <definedName name="____________TT52">[2]RELATÓRIO!$D$290</definedName>
    <definedName name="____________TT53">[2]RELATÓRIO!$D$295</definedName>
    <definedName name="____________TT54">[2]RELATÓRIO!$D$300</definedName>
    <definedName name="____________TT55">[2]RELATÓRIO!$D$305</definedName>
    <definedName name="____________TT56">[2]RELATÓRIO!$D$310</definedName>
    <definedName name="____________TT57">[2]RELATÓRIO!$D$315</definedName>
    <definedName name="____________TT58">[2]RELATÓRIO!$D$320</definedName>
    <definedName name="____________TT59">[2]RELATÓRIO!$D$325</definedName>
    <definedName name="____________TT6">[2]RELATÓRIO!$D$43</definedName>
    <definedName name="____________TT60">[2]RELATÓRIO!$D$330</definedName>
    <definedName name="____________TT61">[2]RELATÓRIO!$D$335</definedName>
    <definedName name="____________TT62">[2]RELATÓRIO!$D$339</definedName>
    <definedName name="____________TT63">[2]RELATÓRIO!$D$344</definedName>
    <definedName name="____________TT64">[2]RELATÓRIO!$D$349</definedName>
    <definedName name="____________TT65">[2]RELATÓRIO!$D$354</definedName>
    <definedName name="____________TT66">[2]RELATÓRIO!$D$359</definedName>
    <definedName name="____________TT67">[2]RELATÓRIO!$D$365</definedName>
    <definedName name="____________TT68">[2]RELATÓRIO!$D$370</definedName>
    <definedName name="____________TT69">[2]RELATÓRIO!$D$375</definedName>
    <definedName name="____________TT7">[2]RELATÓRIO!$D$48</definedName>
    <definedName name="____________TT70">[2]RELATÓRIO!$D$380</definedName>
    <definedName name="____________TT71">[2]RELATÓRIO!$D$385</definedName>
    <definedName name="____________TT72">[2]RELATÓRIO!$D$390</definedName>
    <definedName name="____________TT73">[2]RELATÓRIO!$D$395</definedName>
    <definedName name="____________TT74">[2]RELATÓRIO!$D$400</definedName>
    <definedName name="____________TT75">[2]RELATÓRIO!$D$405</definedName>
    <definedName name="____________TT76">[2]RELATÓRIO!$D$410</definedName>
    <definedName name="____________TT77">[2]RELATÓRIO!$D$415</definedName>
    <definedName name="____________TT78">[2]RELATÓRIO!$D$420</definedName>
    <definedName name="____________TT79">[2]RELATÓRIO!$D$425</definedName>
    <definedName name="____________TT8">[2]RELATÓRIO!$D$53</definedName>
    <definedName name="____________TT80">[2]RELATÓRIO!$D$430</definedName>
    <definedName name="____________TT81">[2]RELATÓRIO!$D$434</definedName>
    <definedName name="____________TT82">[2]RELATÓRIO!$D$439</definedName>
    <definedName name="____________TT83">[2]RELATÓRIO!$D$444</definedName>
    <definedName name="____________TT84">[2]RELATÓRIO!$D$449</definedName>
    <definedName name="____________TT85">[2]RELATÓRIO!$D$454</definedName>
    <definedName name="____________TT86">[2]RELATÓRIO!$D$459</definedName>
    <definedName name="____________TT87">[2]RELATÓRIO!$D$464</definedName>
    <definedName name="____________TT88">[2]RELATÓRIO!$D$469</definedName>
    <definedName name="____________TT89">[2]RELATÓRIO!$D$474</definedName>
    <definedName name="____________TT9">[2]RELATÓRIO!$D$58</definedName>
    <definedName name="____________TT90">[2]RELATÓRIO!$D$479</definedName>
    <definedName name="____________TT91">[2]RELATÓRIO!$D$484</definedName>
    <definedName name="____________TT92">[2]RELATÓRIO!$D$490</definedName>
    <definedName name="____________TT93">[2]RELATÓRIO!$D$495</definedName>
    <definedName name="____________TT94">[2]RELATÓRIO!$D$500</definedName>
    <definedName name="____________TT95">[2]RELATÓRIO!$D$505</definedName>
    <definedName name="____________TT96">[2]RELATÓRIO!$D$510</definedName>
    <definedName name="____________TT97">[2]RELATÓRIO!$D$515</definedName>
    <definedName name="____________TT98">[2]RELATÓRIO!$D$520</definedName>
    <definedName name="____________TT99">[2]RELATÓRIO!$D$525</definedName>
    <definedName name="___________cab1">#REF!</definedName>
    <definedName name="___________cab2">#REF!</definedName>
    <definedName name="___________dmt1000">#REF!</definedName>
    <definedName name="___________dmt1200">#REF!</definedName>
    <definedName name="___________dmt2">#REF!</definedName>
    <definedName name="___________dmt200">#REF!</definedName>
    <definedName name="___________dmt400">#REF!</definedName>
    <definedName name="___________dmt50">#REF!</definedName>
    <definedName name="___________dmt600">#REF!</definedName>
    <definedName name="___________dmt800">#REF!</definedName>
    <definedName name="___________dre2">#REF!</definedName>
    <definedName name="___________ind100">#REF!</definedName>
    <definedName name="___________JAZ1">#REF!</definedName>
    <definedName name="___________JAZ11">#REF!</definedName>
    <definedName name="___________JAZ2">#REF!</definedName>
    <definedName name="___________JAZ22">#REF!</definedName>
    <definedName name="___________JAZ3">#REF!</definedName>
    <definedName name="___________JAZ33">#REF!</definedName>
    <definedName name="___________oac2">#REF!</definedName>
    <definedName name="___________oae2">#REF!</definedName>
    <definedName name="___________oco2">#REF!</definedName>
    <definedName name="___________pav2">#REF!</definedName>
    <definedName name="___________RET1">#REF!</definedName>
    <definedName name="___________ter2">#REF!</definedName>
    <definedName name="___________tsd4">#REF!</definedName>
    <definedName name="___________TT1">[2]RELATÓRIO!$D$18</definedName>
    <definedName name="___________TT10">[2]RELATÓRIO!$D$64</definedName>
    <definedName name="___________TT100">[2]RELATÓRIO!$D$530</definedName>
    <definedName name="___________TT101">[2]RELATÓRIO!$D$535</definedName>
    <definedName name="___________TT102">[2]RELATÓRIO!$D$540</definedName>
    <definedName name="___________TT103">[2]RELATÓRIO!$D$545</definedName>
    <definedName name="___________TT104">[2]RELATÓRIO!$D$550</definedName>
    <definedName name="___________TT105">[2]RELATÓRIO!$D$555</definedName>
    <definedName name="___________TT106">[2]RELATÓRIO!$D$560</definedName>
    <definedName name="___________TT107">[2]RELATÓRIO!$D$567</definedName>
    <definedName name="___________TT108">[2]RELATÓRIO!$D$572</definedName>
    <definedName name="___________TT109">[2]RELATÓRIO!$D$577</definedName>
    <definedName name="___________TT11">[2]RELATÓRIO!$D$69</definedName>
    <definedName name="___________TT110">[2]RELATÓRIO!$D$582</definedName>
    <definedName name="___________TT111">[2]RELATÓRIO!$D$587</definedName>
    <definedName name="___________TT112">[2]RELATÓRIO!$D$592</definedName>
    <definedName name="___________TT113">[2]RELATÓRIO!$D$597</definedName>
    <definedName name="___________TT114">[2]RELATÓRIO!$D$602</definedName>
    <definedName name="___________TT115">[2]RELATÓRIO!$D$607</definedName>
    <definedName name="___________TT116">[2]RELATÓRIO!$D$612</definedName>
    <definedName name="___________TT117">[2]RELATÓRIO!$D$616</definedName>
    <definedName name="___________TT118">[2]RELATÓRIO!$D$621</definedName>
    <definedName name="___________TT119">[2]RELATÓRIO!$D$626</definedName>
    <definedName name="___________TT12">[2]RELATÓRIO!$D$74</definedName>
    <definedName name="___________TT120">[2]RELATÓRIO!$D$631</definedName>
    <definedName name="___________TT121">[2]RELATÓRIO!$D$636</definedName>
    <definedName name="___________TT122">[2]RELATÓRIO!$D$641</definedName>
    <definedName name="___________TT123">[2]RELATÓRIO!$D$646</definedName>
    <definedName name="___________TT124">[2]RELATÓRIO!$D$652</definedName>
    <definedName name="___________TT125">[2]RELATÓRIO!$D$657</definedName>
    <definedName name="___________TT126">[2]RELATÓRIO!$D$662</definedName>
    <definedName name="___________TT127">[2]RELATÓRIO!$D$667</definedName>
    <definedName name="___________TT128">[2]RELATÓRIO!$D$672</definedName>
    <definedName name="___________TT129">[2]RELATÓRIO!$D$677</definedName>
    <definedName name="___________TT13">[2]RELATÓRIO!$D$79</definedName>
    <definedName name="___________TT130">[2]RELATÓRIO!$D$682</definedName>
    <definedName name="___________TT131">[2]RELATÓRIO!$D$687</definedName>
    <definedName name="___________TT132">[2]RELATÓRIO!$D$692</definedName>
    <definedName name="___________TT133">[2]RELATÓRIO!$D$697</definedName>
    <definedName name="___________TT134">[2]RELATÓRIO!$D$702</definedName>
    <definedName name="___________TT135">[2]RELATÓRIO!$D$707</definedName>
    <definedName name="___________TT136">[2]RELATÓRIO!$D$712</definedName>
    <definedName name="___________TT137">[2]RELATÓRIO!$D$716</definedName>
    <definedName name="___________TT138">[2]RELATÓRIO!$D$721</definedName>
    <definedName name="___________TT139">[2]RELATÓRIO!$D$726</definedName>
    <definedName name="___________TT14">[2]RELATÓRIO!$D$84</definedName>
    <definedName name="___________TT140">[2]RELATÓRIO!$D$731</definedName>
    <definedName name="___________TT141">[2]RELATÓRIO!$D$736</definedName>
    <definedName name="___________TT142">[2]RELATÓRIO!$D$741</definedName>
    <definedName name="___________TT15">[2]RELATÓRIO!$D$89</definedName>
    <definedName name="___________TT16">[2]RELATÓRIO!$D$93</definedName>
    <definedName name="___________TT17">[2]RELATÓRIO!$D$98</definedName>
    <definedName name="___________TT18">[2]RELATÓRIO!$D$103</definedName>
    <definedName name="___________TT19">[2]RELATÓRIO!$D$108</definedName>
    <definedName name="___________TT2">[2]RELATÓRIO!$D$23</definedName>
    <definedName name="___________TT20">[2]RELATÓRIO!$D$113</definedName>
    <definedName name="___________TT21">[2]RELATÓRIO!$D$118</definedName>
    <definedName name="___________TT22">[2]RELATÓRIO!$D$123</definedName>
    <definedName name="___________tt23">[2]RELATÓRIO!$D$129</definedName>
    <definedName name="___________TT24">[2]RELATÓRIO!$D$134</definedName>
    <definedName name="___________TT25">[2]RELATÓRIO!$D$139</definedName>
    <definedName name="___________TT26">[2]RELATÓRIO!$D$144</definedName>
    <definedName name="___________TT27">[2]RELATÓRIO!$D$149</definedName>
    <definedName name="___________TT28">[2]RELATÓRIO!$D$154</definedName>
    <definedName name="___________tt288">[2]RELATÓRIO!$D$159</definedName>
    <definedName name="___________TT29">[2]RELATÓRIO!$D$164</definedName>
    <definedName name="___________TT3">[2]RELATÓRIO!$D$28</definedName>
    <definedName name="___________TT30">[2]RELATÓRIO!$D$169</definedName>
    <definedName name="___________tt300">[2]RELATÓRIO!$D$174</definedName>
    <definedName name="___________TT31">[2]RELATÓRIO!$D$179</definedName>
    <definedName name="___________TT32">[2]RELATÓRIO!$D$184</definedName>
    <definedName name="___________tt322">[2]RELATÓRIO!$D$189</definedName>
    <definedName name="___________TT33">[2]RELATÓRIO!$D$195</definedName>
    <definedName name="___________TT34">[2]RELATÓRIO!$D$200</definedName>
    <definedName name="___________TT35">[2]RELATÓRIO!$D$205</definedName>
    <definedName name="___________TT36">[2]RELATÓRIO!$D$210</definedName>
    <definedName name="___________TT37">[2]RELATÓRIO!$D$215</definedName>
    <definedName name="___________TT38">[2]RELATÓRIO!$D$220</definedName>
    <definedName name="___________TT39">[2]RELATÓRIO!$D$225</definedName>
    <definedName name="___________TT4">[2]RELATÓRIO!$D$33</definedName>
    <definedName name="___________TT40">[2]RELATÓRIO!$D$230</definedName>
    <definedName name="___________TT41">[2]RELATÓRIO!$D$235</definedName>
    <definedName name="___________TT42">[2]RELATÓRIO!$D$240</definedName>
    <definedName name="___________TT43">[2]RELATÓRIO!$D$245</definedName>
    <definedName name="___________TT44">[2]RELATÓRIO!$D$250</definedName>
    <definedName name="___________TT45">[2]RELATÓRIO!$D$255</definedName>
    <definedName name="___________TT46">[2]RELATÓRIO!$D$260</definedName>
    <definedName name="___________TT47">[2]RELATÓRIO!$D$265</definedName>
    <definedName name="___________TT48">[2]RELATÓRIO!$D$270</definedName>
    <definedName name="___________TT49">[2]RELATÓRIO!$D$275</definedName>
    <definedName name="___________TT5">[2]RELATÓRIO!$D$38</definedName>
    <definedName name="___________TT50">[2]RELATÓRIO!$D$280</definedName>
    <definedName name="___________TT51">[2]RELATÓRIO!$D$285</definedName>
    <definedName name="___________TT52">[2]RELATÓRIO!$D$290</definedName>
    <definedName name="___________TT53">[2]RELATÓRIO!$D$295</definedName>
    <definedName name="___________TT54">[2]RELATÓRIO!$D$300</definedName>
    <definedName name="___________TT55">[2]RELATÓRIO!$D$305</definedName>
    <definedName name="___________TT56">[2]RELATÓRIO!$D$310</definedName>
    <definedName name="___________TT57">[2]RELATÓRIO!$D$315</definedName>
    <definedName name="___________TT58">[2]RELATÓRIO!$D$320</definedName>
    <definedName name="___________TT59">[2]RELATÓRIO!$D$325</definedName>
    <definedName name="___________TT6">[2]RELATÓRIO!$D$43</definedName>
    <definedName name="___________TT60">[2]RELATÓRIO!$D$330</definedName>
    <definedName name="___________TT61">[2]RELATÓRIO!$D$335</definedName>
    <definedName name="___________TT62">[2]RELATÓRIO!$D$339</definedName>
    <definedName name="___________TT63">[2]RELATÓRIO!$D$344</definedName>
    <definedName name="___________TT64">[2]RELATÓRIO!$D$349</definedName>
    <definedName name="___________TT65">[2]RELATÓRIO!$D$354</definedName>
    <definedName name="___________TT66">[2]RELATÓRIO!$D$359</definedName>
    <definedName name="___________TT67">[2]RELATÓRIO!$D$365</definedName>
    <definedName name="___________TT68">[2]RELATÓRIO!$D$370</definedName>
    <definedName name="___________TT69">[2]RELATÓRIO!$D$375</definedName>
    <definedName name="___________TT7">[2]RELATÓRIO!$D$48</definedName>
    <definedName name="___________TT70">[2]RELATÓRIO!$D$380</definedName>
    <definedName name="___________TT71">[2]RELATÓRIO!$D$385</definedName>
    <definedName name="___________TT72">[2]RELATÓRIO!$D$390</definedName>
    <definedName name="___________TT73">[2]RELATÓRIO!$D$395</definedName>
    <definedName name="___________TT74">[2]RELATÓRIO!$D$400</definedName>
    <definedName name="___________TT75">[2]RELATÓRIO!$D$405</definedName>
    <definedName name="___________TT76">[2]RELATÓRIO!$D$410</definedName>
    <definedName name="___________TT77">[2]RELATÓRIO!$D$415</definedName>
    <definedName name="___________TT78">[2]RELATÓRIO!$D$420</definedName>
    <definedName name="___________TT79">[2]RELATÓRIO!$D$425</definedName>
    <definedName name="___________TT8">[2]RELATÓRIO!$D$53</definedName>
    <definedName name="___________TT80">[2]RELATÓRIO!$D$430</definedName>
    <definedName name="___________TT81">[2]RELATÓRIO!$D$434</definedName>
    <definedName name="___________TT82">[2]RELATÓRIO!$D$439</definedName>
    <definedName name="___________TT83">[2]RELATÓRIO!$D$444</definedName>
    <definedName name="___________TT84">[2]RELATÓRIO!$D$449</definedName>
    <definedName name="___________TT85">[2]RELATÓRIO!$D$454</definedName>
    <definedName name="___________TT86">[2]RELATÓRIO!$D$459</definedName>
    <definedName name="___________TT87">[2]RELATÓRIO!$D$464</definedName>
    <definedName name="___________TT88">[2]RELATÓRIO!$D$469</definedName>
    <definedName name="___________TT89">[2]RELATÓRIO!$D$474</definedName>
    <definedName name="___________TT9">[2]RELATÓRIO!$D$58</definedName>
    <definedName name="___________TT90">[2]RELATÓRIO!$D$479</definedName>
    <definedName name="___________TT91">[2]RELATÓRIO!$D$484</definedName>
    <definedName name="___________TT92">[2]RELATÓRIO!$D$490</definedName>
    <definedName name="___________TT93">[2]RELATÓRIO!$D$495</definedName>
    <definedName name="___________TT94">[2]RELATÓRIO!$D$500</definedName>
    <definedName name="___________TT95">[2]RELATÓRIO!$D$505</definedName>
    <definedName name="___________TT96">[2]RELATÓRIO!$D$510</definedName>
    <definedName name="___________TT97">[2]RELATÓRIO!$D$515</definedName>
    <definedName name="___________TT98">[2]RELATÓRIO!$D$520</definedName>
    <definedName name="___________TT99">[2]RELATÓRIO!$D$525</definedName>
    <definedName name="__________cab1">#REF!</definedName>
    <definedName name="__________cab2">#REF!</definedName>
    <definedName name="__________dmt1000">#REF!</definedName>
    <definedName name="__________dmt1200">#REF!</definedName>
    <definedName name="__________dmt2">#REF!</definedName>
    <definedName name="__________dmt200">#REF!</definedName>
    <definedName name="__________dmt400">#REF!</definedName>
    <definedName name="__________dmt50">#REF!</definedName>
    <definedName name="__________dmt600">#REF!</definedName>
    <definedName name="__________dmt800">#REF!</definedName>
    <definedName name="__________dre2">#REF!</definedName>
    <definedName name="__________ind100">#REF!</definedName>
    <definedName name="__________JAZ1">#REF!</definedName>
    <definedName name="__________JAZ11">#REF!</definedName>
    <definedName name="__________JAZ2">#REF!</definedName>
    <definedName name="__________JAZ22">#REF!</definedName>
    <definedName name="__________JAZ3">#REF!</definedName>
    <definedName name="__________JAZ33">#REF!</definedName>
    <definedName name="__________mem2">'[1]Mat Asf'!$H$37</definedName>
    <definedName name="__________oac2">#REF!</definedName>
    <definedName name="__________oae2">#REF!</definedName>
    <definedName name="__________oco2">#REF!</definedName>
    <definedName name="__________pav2">#REF!</definedName>
    <definedName name="__________RET1">#REF!</definedName>
    <definedName name="__________ter2">#REF!</definedName>
    <definedName name="__________tsd4">#REF!</definedName>
    <definedName name="__________TT1">[2]RELATÓRIO!$D$18</definedName>
    <definedName name="__________TT10">[2]RELATÓRIO!$D$64</definedName>
    <definedName name="__________TT100">[2]RELATÓRIO!$D$530</definedName>
    <definedName name="__________TT101">[2]RELATÓRIO!$D$535</definedName>
    <definedName name="__________TT102">[2]RELATÓRIO!$D$540</definedName>
    <definedName name="__________TT103">[2]RELATÓRIO!$D$545</definedName>
    <definedName name="__________TT104">[2]RELATÓRIO!$D$550</definedName>
    <definedName name="__________TT105">[2]RELATÓRIO!$D$555</definedName>
    <definedName name="__________TT106">[2]RELATÓRIO!$D$560</definedName>
    <definedName name="__________TT107">[2]RELATÓRIO!$D$567</definedName>
    <definedName name="__________TT108">[2]RELATÓRIO!$D$572</definedName>
    <definedName name="__________TT109">[2]RELATÓRIO!$D$577</definedName>
    <definedName name="__________TT11">[2]RELATÓRIO!$D$69</definedName>
    <definedName name="__________TT110">[2]RELATÓRIO!$D$582</definedName>
    <definedName name="__________TT111">[2]RELATÓRIO!$D$587</definedName>
    <definedName name="__________TT112">[2]RELATÓRIO!$D$592</definedName>
    <definedName name="__________TT113">[2]RELATÓRIO!$D$597</definedName>
    <definedName name="__________TT114">[2]RELATÓRIO!$D$602</definedName>
    <definedName name="__________TT115">[2]RELATÓRIO!$D$607</definedName>
    <definedName name="__________TT116">[2]RELATÓRIO!$D$612</definedName>
    <definedName name="__________TT117">[2]RELATÓRIO!$D$616</definedName>
    <definedName name="__________TT118">[2]RELATÓRIO!$D$621</definedName>
    <definedName name="__________TT119">[2]RELATÓRIO!$D$626</definedName>
    <definedName name="__________TT12">[2]RELATÓRIO!$D$74</definedName>
    <definedName name="__________TT120">[2]RELATÓRIO!$D$631</definedName>
    <definedName name="__________TT121">[2]RELATÓRIO!$D$636</definedName>
    <definedName name="__________TT122">[2]RELATÓRIO!$D$641</definedName>
    <definedName name="__________TT123">[2]RELATÓRIO!$D$646</definedName>
    <definedName name="__________TT124">[2]RELATÓRIO!$D$652</definedName>
    <definedName name="__________TT125">[2]RELATÓRIO!$D$657</definedName>
    <definedName name="__________TT126">[2]RELATÓRIO!$D$662</definedName>
    <definedName name="__________TT127">[2]RELATÓRIO!$D$667</definedName>
    <definedName name="__________TT128">[2]RELATÓRIO!$D$672</definedName>
    <definedName name="__________TT129">[2]RELATÓRIO!$D$677</definedName>
    <definedName name="__________TT13">[2]RELATÓRIO!$D$79</definedName>
    <definedName name="__________TT130">[2]RELATÓRIO!$D$682</definedName>
    <definedName name="__________TT131">[2]RELATÓRIO!$D$687</definedName>
    <definedName name="__________TT132">[2]RELATÓRIO!$D$692</definedName>
    <definedName name="__________TT133">[2]RELATÓRIO!$D$697</definedName>
    <definedName name="__________TT134">[2]RELATÓRIO!$D$702</definedName>
    <definedName name="__________TT135">[2]RELATÓRIO!$D$707</definedName>
    <definedName name="__________TT136">[2]RELATÓRIO!$D$712</definedName>
    <definedName name="__________TT137">[2]RELATÓRIO!$D$716</definedName>
    <definedName name="__________TT138">[2]RELATÓRIO!$D$721</definedName>
    <definedName name="__________TT139">[2]RELATÓRIO!$D$726</definedName>
    <definedName name="__________TT14">[2]RELATÓRIO!$D$84</definedName>
    <definedName name="__________TT140">[2]RELATÓRIO!$D$731</definedName>
    <definedName name="__________TT141">[2]RELATÓRIO!$D$736</definedName>
    <definedName name="__________TT142">[2]RELATÓRIO!$D$741</definedName>
    <definedName name="__________TT15">[2]RELATÓRIO!$D$89</definedName>
    <definedName name="__________TT16">[2]RELATÓRIO!$D$93</definedName>
    <definedName name="__________TT17">[2]RELATÓRIO!$D$98</definedName>
    <definedName name="__________TT18">[2]RELATÓRIO!$D$103</definedName>
    <definedName name="__________TT19">[2]RELATÓRIO!$D$108</definedName>
    <definedName name="__________TT2">[2]RELATÓRIO!$D$23</definedName>
    <definedName name="__________TT20">[2]RELATÓRIO!$D$113</definedName>
    <definedName name="__________TT21">[2]RELATÓRIO!$D$118</definedName>
    <definedName name="__________TT22">[2]RELATÓRIO!$D$123</definedName>
    <definedName name="__________tt23">[2]RELATÓRIO!$D$129</definedName>
    <definedName name="__________TT24">[2]RELATÓRIO!$D$134</definedName>
    <definedName name="__________TT25">[2]RELATÓRIO!$D$139</definedName>
    <definedName name="__________TT26">[2]RELATÓRIO!$D$144</definedName>
    <definedName name="__________TT27">[2]RELATÓRIO!$D$149</definedName>
    <definedName name="__________TT28">[2]RELATÓRIO!$D$154</definedName>
    <definedName name="__________tt288">[2]RELATÓRIO!$D$159</definedName>
    <definedName name="__________TT29">[2]RELATÓRIO!$D$164</definedName>
    <definedName name="__________TT3">[2]RELATÓRIO!$D$28</definedName>
    <definedName name="__________TT30">[2]RELATÓRIO!$D$169</definedName>
    <definedName name="__________tt300">[2]RELATÓRIO!$D$174</definedName>
    <definedName name="__________TT31">[2]RELATÓRIO!$D$179</definedName>
    <definedName name="__________TT32">[2]RELATÓRIO!$D$184</definedName>
    <definedName name="__________tt322">[2]RELATÓRIO!$D$189</definedName>
    <definedName name="__________TT33">[2]RELATÓRIO!$D$195</definedName>
    <definedName name="__________TT34">[2]RELATÓRIO!$D$200</definedName>
    <definedName name="__________TT35">[2]RELATÓRIO!$D$205</definedName>
    <definedName name="__________TT36">[2]RELATÓRIO!$D$210</definedName>
    <definedName name="__________TT37">[2]RELATÓRIO!$D$215</definedName>
    <definedName name="__________TT38">[2]RELATÓRIO!$D$220</definedName>
    <definedName name="__________TT39">[2]RELATÓRIO!$D$225</definedName>
    <definedName name="__________TT4">[2]RELATÓRIO!$D$33</definedName>
    <definedName name="__________TT40">[2]RELATÓRIO!$D$230</definedName>
    <definedName name="__________TT41">[2]RELATÓRIO!$D$235</definedName>
    <definedName name="__________TT42">[2]RELATÓRIO!$D$240</definedName>
    <definedName name="__________TT43">[2]RELATÓRIO!$D$245</definedName>
    <definedName name="__________TT44">[2]RELATÓRIO!$D$250</definedName>
    <definedName name="__________TT45">[2]RELATÓRIO!$D$255</definedName>
    <definedName name="__________TT46">[2]RELATÓRIO!$D$260</definedName>
    <definedName name="__________TT47">[2]RELATÓRIO!$D$265</definedName>
    <definedName name="__________TT48">[2]RELATÓRIO!$D$270</definedName>
    <definedName name="__________TT49">[2]RELATÓRIO!$D$275</definedName>
    <definedName name="__________TT5">[2]RELATÓRIO!$D$38</definedName>
    <definedName name="__________TT50">[2]RELATÓRIO!$D$280</definedName>
    <definedName name="__________TT51">[2]RELATÓRIO!$D$285</definedName>
    <definedName name="__________TT52">[2]RELATÓRIO!$D$290</definedName>
    <definedName name="__________TT53">[2]RELATÓRIO!$D$295</definedName>
    <definedName name="__________TT54">[2]RELATÓRIO!$D$300</definedName>
    <definedName name="__________TT55">[2]RELATÓRIO!$D$305</definedName>
    <definedName name="__________TT56">[2]RELATÓRIO!$D$310</definedName>
    <definedName name="__________TT57">[2]RELATÓRIO!$D$315</definedName>
    <definedName name="__________TT58">[2]RELATÓRIO!$D$320</definedName>
    <definedName name="__________TT59">[2]RELATÓRIO!$D$325</definedName>
    <definedName name="__________TT6">[2]RELATÓRIO!$D$43</definedName>
    <definedName name="__________TT60">[2]RELATÓRIO!$D$330</definedName>
    <definedName name="__________TT61">[2]RELATÓRIO!$D$335</definedName>
    <definedName name="__________TT62">[2]RELATÓRIO!$D$339</definedName>
    <definedName name="__________TT63">[2]RELATÓRIO!$D$344</definedName>
    <definedName name="__________TT64">[2]RELATÓRIO!$D$349</definedName>
    <definedName name="__________TT65">[2]RELATÓRIO!$D$354</definedName>
    <definedName name="__________TT66">[2]RELATÓRIO!$D$359</definedName>
    <definedName name="__________TT67">[2]RELATÓRIO!$D$365</definedName>
    <definedName name="__________TT68">[2]RELATÓRIO!$D$370</definedName>
    <definedName name="__________TT69">[2]RELATÓRIO!$D$375</definedName>
    <definedName name="__________TT7">[2]RELATÓRIO!$D$48</definedName>
    <definedName name="__________TT70">[2]RELATÓRIO!$D$380</definedName>
    <definedName name="__________TT71">[2]RELATÓRIO!$D$385</definedName>
    <definedName name="__________TT72">[2]RELATÓRIO!$D$390</definedName>
    <definedName name="__________TT73">[2]RELATÓRIO!$D$395</definedName>
    <definedName name="__________TT74">[2]RELATÓRIO!$D$400</definedName>
    <definedName name="__________TT75">[2]RELATÓRIO!$D$405</definedName>
    <definedName name="__________TT76">[2]RELATÓRIO!$D$410</definedName>
    <definedName name="__________TT77">[2]RELATÓRIO!$D$415</definedName>
    <definedName name="__________TT78">[2]RELATÓRIO!$D$420</definedName>
    <definedName name="__________TT79">[2]RELATÓRIO!$D$425</definedName>
    <definedName name="__________TT8">[2]RELATÓRIO!$D$53</definedName>
    <definedName name="__________TT80">[2]RELATÓRIO!$D$430</definedName>
    <definedName name="__________TT81">[2]RELATÓRIO!$D$434</definedName>
    <definedName name="__________TT82">[2]RELATÓRIO!$D$439</definedName>
    <definedName name="__________TT83">[2]RELATÓRIO!$D$444</definedName>
    <definedName name="__________TT84">[2]RELATÓRIO!$D$449</definedName>
    <definedName name="__________TT85">[2]RELATÓRIO!$D$454</definedName>
    <definedName name="__________TT86">[2]RELATÓRIO!$D$459</definedName>
    <definedName name="__________TT87">[2]RELATÓRIO!$D$464</definedName>
    <definedName name="__________TT88">[2]RELATÓRIO!$D$469</definedName>
    <definedName name="__________TT89">[2]RELATÓRIO!$D$474</definedName>
    <definedName name="__________TT9">[2]RELATÓRIO!$D$58</definedName>
    <definedName name="__________TT90">[2]RELATÓRIO!$D$479</definedName>
    <definedName name="__________TT91">[2]RELATÓRIO!$D$484</definedName>
    <definedName name="__________TT92">[2]RELATÓRIO!$D$490</definedName>
    <definedName name="__________TT93">[2]RELATÓRIO!$D$495</definedName>
    <definedName name="__________TT94">[2]RELATÓRIO!$D$500</definedName>
    <definedName name="__________TT95">[2]RELATÓRIO!$D$505</definedName>
    <definedName name="__________TT96">[2]RELATÓRIO!$D$510</definedName>
    <definedName name="__________TT97">[2]RELATÓRIO!$D$515</definedName>
    <definedName name="__________TT98">[2]RELATÓRIO!$D$520</definedName>
    <definedName name="__________TT99">[2]RELATÓRIO!$D$525</definedName>
    <definedName name="_________cab1">#REF!</definedName>
    <definedName name="_________cab2">#REF!</definedName>
    <definedName name="_________dmt1000">#REF!</definedName>
    <definedName name="_________dmt1200">#REF!</definedName>
    <definedName name="_________dmt2">#REF!</definedName>
    <definedName name="_________dmt200">#REF!</definedName>
    <definedName name="_________dmt400">#REF!</definedName>
    <definedName name="_________dmt50">#REF!</definedName>
    <definedName name="_________dmt600">#REF!</definedName>
    <definedName name="_________dmt800">#REF!</definedName>
    <definedName name="_________dre2">#REF!</definedName>
    <definedName name="_________ind100">#REF!</definedName>
    <definedName name="_________JAZ1">#REF!</definedName>
    <definedName name="_________JAZ11">#REF!</definedName>
    <definedName name="_________JAZ2">#REF!</definedName>
    <definedName name="_________JAZ22">#REF!</definedName>
    <definedName name="_________JAZ3">#REF!</definedName>
    <definedName name="_________JAZ33">#REF!</definedName>
    <definedName name="_________oac2">#REF!</definedName>
    <definedName name="_________oae2">#REF!</definedName>
    <definedName name="_________oco2">#REF!</definedName>
    <definedName name="_________pav2">#REF!</definedName>
    <definedName name="_________RET1">#REF!</definedName>
    <definedName name="_________ter2">#REF!</definedName>
    <definedName name="_________tsd4">#REF!</definedName>
    <definedName name="_________TT1">[2]RELATÓRIO!$D$18</definedName>
    <definedName name="_________TT10">[2]RELATÓRIO!$D$64</definedName>
    <definedName name="_________TT100">[2]RELATÓRIO!$D$530</definedName>
    <definedName name="_________TT101">[2]RELATÓRIO!$D$535</definedName>
    <definedName name="_________TT102">[2]RELATÓRIO!$D$540</definedName>
    <definedName name="_________TT103">[2]RELATÓRIO!$D$545</definedName>
    <definedName name="_________TT104">[2]RELATÓRIO!$D$550</definedName>
    <definedName name="_________TT105">[2]RELATÓRIO!$D$555</definedName>
    <definedName name="_________TT106">[2]RELATÓRIO!$D$560</definedName>
    <definedName name="_________TT107">[2]RELATÓRIO!$D$567</definedName>
    <definedName name="_________TT108">[2]RELATÓRIO!$D$572</definedName>
    <definedName name="_________TT109">[2]RELATÓRIO!$D$577</definedName>
    <definedName name="_________TT11">[2]RELATÓRIO!$D$69</definedName>
    <definedName name="_________TT110">[2]RELATÓRIO!$D$582</definedName>
    <definedName name="_________TT111">[2]RELATÓRIO!$D$587</definedName>
    <definedName name="_________TT112">[2]RELATÓRIO!$D$592</definedName>
    <definedName name="_________TT113">[2]RELATÓRIO!$D$597</definedName>
    <definedName name="_________TT114">[2]RELATÓRIO!$D$602</definedName>
    <definedName name="_________TT115">[2]RELATÓRIO!$D$607</definedName>
    <definedName name="_________TT116">[2]RELATÓRIO!$D$612</definedName>
    <definedName name="_________TT117">[2]RELATÓRIO!$D$616</definedName>
    <definedName name="_________TT118">[2]RELATÓRIO!$D$621</definedName>
    <definedName name="_________TT119">[2]RELATÓRIO!$D$626</definedName>
    <definedName name="_________TT12">[2]RELATÓRIO!$D$74</definedName>
    <definedName name="_________TT120">[2]RELATÓRIO!$D$631</definedName>
    <definedName name="_________TT121">[2]RELATÓRIO!$D$636</definedName>
    <definedName name="_________TT122">[2]RELATÓRIO!$D$641</definedName>
    <definedName name="_________TT123">[2]RELATÓRIO!$D$646</definedName>
    <definedName name="_________TT124">[2]RELATÓRIO!$D$652</definedName>
    <definedName name="_________TT125">[2]RELATÓRIO!$D$657</definedName>
    <definedName name="_________TT126">[2]RELATÓRIO!$D$662</definedName>
    <definedName name="_________TT127">[2]RELATÓRIO!$D$667</definedName>
    <definedName name="_________TT128">[2]RELATÓRIO!$D$672</definedName>
    <definedName name="_________TT129">[2]RELATÓRIO!$D$677</definedName>
    <definedName name="_________TT13">[2]RELATÓRIO!$D$79</definedName>
    <definedName name="_________TT130">[2]RELATÓRIO!$D$682</definedName>
    <definedName name="_________TT131">[2]RELATÓRIO!$D$687</definedName>
    <definedName name="_________TT132">[2]RELATÓRIO!$D$692</definedName>
    <definedName name="_________TT133">[2]RELATÓRIO!$D$697</definedName>
    <definedName name="_________TT134">[2]RELATÓRIO!$D$702</definedName>
    <definedName name="_________TT135">[2]RELATÓRIO!$D$707</definedName>
    <definedName name="_________TT136">[2]RELATÓRIO!$D$712</definedName>
    <definedName name="_________TT137">[2]RELATÓRIO!$D$716</definedName>
    <definedName name="_________TT138">[2]RELATÓRIO!$D$721</definedName>
    <definedName name="_________TT139">[2]RELATÓRIO!$D$726</definedName>
    <definedName name="_________TT14">[2]RELATÓRIO!$D$84</definedName>
    <definedName name="_________TT140">[2]RELATÓRIO!$D$731</definedName>
    <definedName name="_________TT141">[2]RELATÓRIO!$D$736</definedName>
    <definedName name="_________TT142">[2]RELATÓRIO!$D$741</definedName>
    <definedName name="_________TT15">[2]RELATÓRIO!$D$89</definedName>
    <definedName name="_________TT16">[2]RELATÓRIO!$D$93</definedName>
    <definedName name="_________TT17">[2]RELATÓRIO!$D$98</definedName>
    <definedName name="_________TT18">[2]RELATÓRIO!$D$103</definedName>
    <definedName name="_________TT19">[2]RELATÓRIO!$D$108</definedName>
    <definedName name="_________TT2">[2]RELATÓRIO!$D$23</definedName>
    <definedName name="_________TT20">[2]RELATÓRIO!$D$113</definedName>
    <definedName name="_________TT21">[2]RELATÓRIO!$D$118</definedName>
    <definedName name="_________TT22">[2]RELATÓRIO!$D$123</definedName>
    <definedName name="_________tt23">[2]RELATÓRIO!$D$129</definedName>
    <definedName name="_________TT24">[2]RELATÓRIO!$D$134</definedName>
    <definedName name="_________TT25">[2]RELATÓRIO!$D$139</definedName>
    <definedName name="_________TT26">[2]RELATÓRIO!$D$144</definedName>
    <definedName name="_________TT27">[2]RELATÓRIO!$D$149</definedName>
    <definedName name="_________TT28">[2]RELATÓRIO!$D$154</definedName>
    <definedName name="_________tt288">[2]RELATÓRIO!$D$159</definedName>
    <definedName name="_________TT29">[2]RELATÓRIO!$D$164</definedName>
    <definedName name="_________TT3">[2]RELATÓRIO!$D$28</definedName>
    <definedName name="_________TT30">[2]RELATÓRIO!$D$169</definedName>
    <definedName name="_________tt300">[2]RELATÓRIO!$D$174</definedName>
    <definedName name="_________TT31">[2]RELATÓRIO!$D$179</definedName>
    <definedName name="_________TT32">[2]RELATÓRIO!$D$184</definedName>
    <definedName name="_________tt322">[2]RELATÓRIO!$D$189</definedName>
    <definedName name="_________TT33">[2]RELATÓRIO!$D$195</definedName>
    <definedName name="_________TT34">[2]RELATÓRIO!$D$200</definedName>
    <definedName name="_________TT35">[2]RELATÓRIO!$D$205</definedName>
    <definedName name="_________TT36">[2]RELATÓRIO!$D$210</definedName>
    <definedName name="_________TT37">[2]RELATÓRIO!$D$215</definedName>
    <definedName name="_________TT38">[2]RELATÓRIO!$D$220</definedName>
    <definedName name="_________TT39">[2]RELATÓRIO!$D$225</definedName>
    <definedName name="_________TT4">[2]RELATÓRIO!$D$33</definedName>
    <definedName name="_________TT40">[2]RELATÓRIO!$D$230</definedName>
    <definedName name="_________TT41">[2]RELATÓRIO!$D$235</definedName>
    <definedName name="_________TT42">[2]RELATÓRIO!$D$240</definedName>
    <definedName name="_________TT43">[2]RELATÓRIO!$D$245</definedName>
    <definedName name="_________TT44">[2]RELATÓRIO!$D$250</definedName>
    <definedName name="_________TT45">[2]RELATÓRIO!$D$255</definedName>
    <definedName name="_________TT46">[2]RELATÓRIO!$D$260</definedName>
    <definedName name="_________TT47">[2]RELATÓRIO!$D$265</definedName>
    <definedName name="_________TT48">[2]RELATÓRIO!$D$270</definedName>
    <definedName name="_________TT49">[2]RELATÓRIO!$D$275</definedName>
    <definedName name="_________TT5">[2]RELATÓRIO!$D$38</definedName>
    <definedName name="_________TT50">[2]RELATÓRIO!$D$280</definedName>
    <definedName name="_________TT51">[2]RELATÓRIO!$D$285</definedName>
    <definedName name="_________TT52">[2]RELATÓRIO!$D$290</definedName>
    <definedName name="_________TT53">[2]RELATÓRIO!$D$295</definedName>
    <definedName name="_________TT54">[2]RELATÓRIO!$D$300</definedName>
    <definedName name="_________TT55">[2]RELATÓRIO!$D$305</definedName>
    <definedName name="_________TT56">[2]RELATÓRIO!$D$310</definedName>
    <definedName name="_________TT57">[2]RELATÓRIO!$D$315</definedName>
    <definedName name="_________TT58">[2]RELATÓRIO!$D$320</definedName>
    <definedName name="_________TT59">[2]RELATÓRIO!$D$325</definedName>
    <definedName name="_________TT6">[2]RELATÓRIO!$D$43</definedName>
    <definedName name="_________TT60">[2]RELATÓRIO!$D$330</definedName>
    <definedName name="_________TT61">[2]RELATÓRIO!$D$335</definedName>
    <definedName name="_________TT62">[2]RELATÓRIO!$D$339</definedName>
    <definedName name="_________TT63">[2]RELATÓRIO!$D$344</definedName>
    <definedName name="_________TT64">[2]RELATÓRIO!$D$349</definedName>
    <definedName name="_________TT65">[2]RELATÓRIO!$D$354</definedName>
    <definedName name="_________TT66">[2]RELATÓRIO!$D$359</definedName>
    <definedName name="_________TT67">[2]RELATÓRIO!$D$365</definedName>
    <definedName name="_________TT68">[2]RELATÓRIO!$D$370</definedName>
    <definedName name="_________TT69">[2]RELATÓRIO!$D$375</definedName>
    <definedName name="_________TT7">[2]RELATÓRIO!$D$48</definedName>
    <definedName name="_________TT70">[2]RELATÓRIO!$D$380</definedName>
    <definedName name="_________TT71">[2]RELATÓRIO!$D$385</definedName>
    <definedName name="_________TT72">[2]RELATÓRIO!$D$390</definedName>
    <definedName name="_________TT73">[2]RELATÓRIO!$D$395</definedName>
    <definedName name="_________TT74">[2]RELATÓRIO!$D$400</definedName>
    <definedName name="_________TT75">[2]RELATÓRIO!$D$405</definedName>
    <definedName name="_________TT76">[2]RELATÓRIO!$D$410</definedName>
    <definedName name="_________TT77">[2]RELATÓRIO!$D$415</definedName>
    <definedName name="_________TT78">[2]RELATÓRIO!$D$420</definedName>
    <definedName name="_________TT79">[2]RELATÓRIO!$D$425</definedName>
    <definedName name="_________TT8">[2]RELATÓRIO!$D$53</definedName>
    <definedName name="_________TT80">[2]RELATÓRIO!$D$430</definedName>
    <definedName name="_________TT81">[2]RELATÓRIO!$D$434</definedName>
    <definedName name="_________TT82">[2]RELATÓRIO!$D$439</definedName>
    <definedName name="_________TT83">[2]RELATÓRIO!$D$444</definedName>
    <definedName name="_________TT84">[2]RELATÓRIO!$D$449</definedName>
    <definedName name="_________TT85">[2]RELATÓRIO!$D$454</definedName>
    <definedName name="_________TT86">[2]RELATÓRIO!$D$459</definedName>
    <definedName name="_________TT87">[2]RELATÓRIO!$D$464</definedName>
    <definedName name="_________TT88">[2]RELATÓRIO!$D$469</definedName>
    <definedName name="_________TT89">[2]RELATÓRIO!$D$474</definedName>
    <definedName name="_________TT9">[2]RELATÓRIO!$D$58</definedName>
    <definedName name="_________TT90">[2]RELATÓRIO!$D$479</definedName>
    <definedName name="_________TT91">[2]RELATÓRIO!$D$484</definedName>
    <definedName name="_________TT92">[2]RELATÓRIO!$D$490</definedName>
    <definedName name="_________TT93">[2]RELATÓRIO!$D$495</definedName>
    <definedName name="_________TT94">[2]RELATÓRIO!$D$500</definedName>
    <definedName name="_________TT95">[2]RELATÓRIO!$D$505</definedName>
    <definedName name="_________TT96">[2]RELATÓRIO!$D$510</definedName>
    <definedName name="_________TT97">[2]RELATÓRIO!$D$515</definedName>
    <definedName name="_________TT98">[2]RELATÓRIO!$D$520</definedName>
    <definedName name="_________TT99">[2]RELATÓRIO!$D$525</definedName>
    <definedName name="________cab1">#REF!</definedName>
    <definedName name="________cab2">#REF!</definedName>
    <definedName name="________dmt1000">#REF!</definedName>
    <definedName name="________dmt1200">#REF!</definedName>
    <definedName name="________dmt2">#REF!</definedName>
    <definedName name="________dmt200">#REF!</definedName>
    <definedName name="________dmt400">#REF!</definedName>
    <definedName name="________dmt50">#REF!</definedName>
    <definedName name="________dmt600">#REF!</definedName>
    <definedName name="________dmt800">#REF!</definedName>
    <definedName name="________dre2">#REF!</definedName>
    <definedName name="________emp2">'[3]DMT modelo'!$AA$13</definedName>
    <definedName name="________ind100">#REF!</definedName>
    <definedName name="________JAZ1">#REF!</definedName>
    <definedName name="________JAZ11">#REF!</definedName>
    <definedName name="________JAZ2">#REF!</definedName>
    <definedName name="________JAZ22">#REF!</definedName>
    <definedName name="________JAZ3">#REF!</definedName>
    <definedName name="________JAZ33">#REF!</definedName>
    <definedName name="________oac2">#REF!</definedName>
    <definedName name="________oae2">#REF!</definedName>
    <definedName name="________oco2">#REF!</definedName>
    <definedName name="________pav2">#REF!</definedName>
    <definedName name="________RET1">#REF!</definedName>
    <definedName name="________ter2">#REF!</definedName>
    <definedName name="________tsd4">#REF!</definedName>
    <definedName name="________TT1">[2]RELATÓRIO!$D$18</definedName>
    <definedName name="________TT10">[2]RELATÓRIO!$D$64</definedName>
    <definedName name="________TT100">[2]RELATÓRIO!$D$530</definedName>
    <definedName name="________TT101">[2]RELATÓRIO!$D$535</definedName>
    <definedName name="________TT102">[2]RELATÓRIO!$D$540</definedName>
    <definedName name="________TT103">[2]RELATÓRIO!$D$545</definedName>
    <definedName name="________TT104">[2]RELATÓRIO!$D$550</definedName>
    <definedName name="________TT105">[2]RELATÓRIO!$D$555</definedName>
    <definedName name="________TT106">[2]RELATÓRIO!$D$560</definedName>
    <definedName name="________TT107">[2]RELATÓRIO!$D$567</definedName>
    <definedName name="________TT108">[2]RELATÓRIO!$D$572</definedName>
    <definedName name="________TT109">[2]RELATÓRIO!$D$577</definedName>
    <definedName name="________TT11">[2]RELATÓRIO!$D$69</definedName>
    <definedName name="________TT110">[2]RELATÓRIO!$D$582</definedName>
    <definedName name="________TT111">[2]RELATÓRIO!$D$587</definedName>
    <definedName name="________TT112">[2]RELATÓRIO!$D$592</definedName>
    <definedName name="________TT113">[2]RELATÓRIO!$D$597</definedName>
    <definedName name="________TT114">[2]RELATÓRIO!$D$602</definedName>
    <definedName name="________TT115">[2]RELATÓRIO!$D$607</definedName>
    <definedName name="________TT116">[2]RELATÓRIO!$D$612</definedName>
    <definedName name="________TT117">[2]RELATÓRIO!$D$616</definedName>
    <definedName name="________TT118">[2]RELATÓRIO!$D$621</definedName>
    <definedName name="________TT119">[2]RELATÓRIO!$D$626</definedName>
    <definedName name="________TT12">[2]RELATÓRIO!$D$74</definedName>
    <definedName name="________TT120">[2]RELATÓRIO!$D$631</definedName>
    <definedName name="________TT121">[2]RELATÓRIO!$D$636</definedName>
    <definedName name="________TT122">[2]RELATÓRIO!$D$641</definedName>
    <definedName name="________TT123">[2]RELATÓRIO!$D$646</definedName>
    <definedName name="________TT124">[2]RELATÓRIO!$D$652</definedName>
    <definedName name="________TT125">[2]RELATÓRIO!$D$657</definedName>
    <definedName name="________TT126">[2]RELATÓRIO!$D$662</definedName>
    <definedName name="________TT127">[2]RELATÓRIO!$D$667</definedName>
    <definedName name="________TT128">[2]RELATÓRIO!$D$672</definedName>
    <definedName name="________TT129">[2]RELATÓRIO!$D$677</definedName>
    <definedName name="________TT13">[2]RELATÓRIO!$D$79</definedName>
    <definedName name="________TT130">[2]RELATÓRIO!$D$682</definedName>
    <definedName name="________TT131">[2]RELATÓRIO!$D$687</definedName>
    <definedName name="________TT132">[2]RELATÓRIO!$D$692</definedName>
    <definedName name="________TT133">[2]RELATÓRIO!$D$697</definedName>
    <definedName name="________TT134">[2]RELATÓRIO!$D$702</definedName>
    <definedName name="________TT135">[2]RELATÓRIO!$D$707</definedName>
    <definedName name="________TT136">[2]RELATÓRIO!$D$712</definedName>
    <definedName name="________TT137">[2]RELATÓRIO!$D$716</definedName>
    <definedName name="________TT138">[2]RELATÓRIO!$D$721</definedName>
    <definedName name="________TT139">[2]RELATÓRIO!$D$726</definedName>
    <definedName name="________TT14">[2]RELATÓRIO!$D$84</definedName>
    <definedName name="________TT140">[2]RELATÓRIO!$D$731</definedName>
    <definedName name="________TT141">[2]RELATÓRIO!$D$736</definedName>
    <definedName name="________TT142">[2]RELATÓRIO!$D$741</definedName>
    <definedName name="________TT15">[2]RELATÓRIO!$D$89</definedName>
    <definedName name="________TT16">[2]RELATÓRIO!$D$93</definedName>
    <definedName name="________TT17">[2]RELATÓRIO!$D$98</definedName>
    <definedName name="________TT18">[2]RELATÓRIO!$D$103</definedName>
    <definedName name="________TT19">[2]RELATÓRIO!$D$108</definedName>
    <definedName name="________TT2">[2]RELATÓRIO!$D$23</definedName>
    <definedName name="________TT20">[2]RELATÓRIO!$D$113</definedName>
    <definedName name="________TT21">[2]RELATÓRIO!$D$118</definedName>
    <definedName name="________TT22">[2]RELATÓRIO!$D$123</definedName>
    <definedName name="________tt23">[2]RELATÓRIO!$D$129</definedName>
    <definedName name="________TT24">[2]RELATÓRIO!$D$134</definedName>
    <definedName name="________TT25">[2]RELATÓRIO!$D$139</definedName>
    <definedName name="________TT26">[2]RELATÓRIO!$D$144</definedName>
    <definedName name="________TT27">[2]RELATÓRIO!$D$149</definedName>
    <definedName name="________TT28">[2]RELATÓRIO!$D$154</definedName>
    <definedName name="________tt288">[2]RELATÓRIO!$D$159</definedName>
    <definedName name="________TT29">[2]RELATÓRIO!$D$164</definedName>
    <definedName name="________TT3">[2]RELATÓRIO!$D$28</definedName>
    <definedName name="________TT30">[2]RELATÓRIO!$D$169</definedName>
    <definedName name="________tt300">[2]RELATÓRIO!$D$174</definedName>
    <definedName name="________TT31">[2]RELATÓRIO!$D$179</definedName>
    <definedName name="________TT32">[2]RELATÓRIO!$D$184</definedName>
    <definedName name="________tt322">[2]RELATÓRIO!$D$189</definedName>
    <definedName name="________TT33">[2]RELATÓRIO!$D$195</definedName>
    <definedName name="________TT34">[2]RELATÓRIO!$D$200</definedName>
    <definedName name="________TT35">[2]RELATÓRIO!$D$205</definedName>
    <definedName name="________TT36">[2]RELATÓRIO!$D$210</definedName>
    <definedName name="________TT37">[2]RELATÓRIO!$D$215</definedName>
    <definedName name="________TT38">[2]RELATÓRIO!$D$220</definedName>
    <definedName name="________TT39">[2]RELATÓRIO!$D$225</definedName>
    <definedName name="________TT4">[2]RELATÓRIO!$D$33</definedName>
    <definedName name="________TT40">[2]RELATÓRIO!$D$230</definedName>
    <definedName name="________TT41">[2]RELATÓRIO!$D$235</definedName>
    <definedName name="________TT42">[2]RELATÓRIO!$D$240</definedName>
    <definedName name="________TT43">[2]RELATÓRIO!$D$245</definedName>
    <definedName name="________TT44">[2]RELATÓRIO!$D$250</definedName>
    <definedName name="________TT45">[2]RELATÓRIO!$D$255</definedName>
    <definedName name="________TT46">[2]RELATÓRIO!$D$260</definedName>
    <definedName name="________TT47">[2]RELATÓRIO!$D$265</definedName>
    <definedName name="________TT48">[2]RELATÓRIO!$D$270</definedName>
    <definedName name="________TT49">[2]RELATÓRIO!$D$275</definedName>
    <definedName name="________TT5">[2]RELATÓRIO!$D$38</definedName>
    <definedName name="________TT50">[2]RELATÓRIO!$D$280</definedName>
    <definedName name="________TT51">[2]RELATÓRIO!$D$285</definedName>
    <definedName name="________TT52">[2]RELATÓRIO!$D$290</definedName>
    <definedName name="________TT53">[2]RELATÓRIO!$D$295</definedName>
    <definedName name="________TT54">[2]RELATÓRIO!$D$300</definedName>
    <definedName name="________TT55">[2]RELATÓRIO!$D$305</definedName>
    <definedName name="________TT56">[2]RELATÓRIO!$D$310</definedName>
    <definedName name="________TT57">[2]RELATÓRIO!$D$315</definedName>
    <definedName name="________TT58">[2]RELATÓRIO!$D$320</definedName>
    <definedName name="________TT59">[2]RELATÓRIO!$D$325</definedName>
    <definedName name="________TT6">[2]RELATÓRIO!$D$43</definedName>
    <definedName name="________TT60">[2]RELATÓRIO!$D$330</definedName>
    <definedName name="________TT61">[2]RELATÓRIO!$D$335</definedName>
    <definedName name="________TT62">[2]RELATÓRIO!$D$339</definedName>
    <definedName name="________TT63">[2]RELATÓRIO!$D$344</definedName>
    <definedName name="________TT64">[2]RELATÓRIO!$D$349</definedName>
    <definedName name="________TT65">[2]RELATÓRIO!$D$354</definedName>
    <definedName name="________TT66">[2]RELATÓRIO!$D$359</definedName>
    <definedName name="________TT67">[2]RELATÓRIO!$D$365</definedName>
    <definedName name="________TT68">[2]RELATÓRIO!$D$370</definedName>
    <definedName name="________TT69">[2]RELATÓRIO!$D$375</definedName>
    <definedName name="________TT7">[2]RELATÓRIO!$D$48</definedName>
    <definedName name="________TT70">[2]RELATÓRIO!$D$380</definedName>
    <definedName name="________TT71">[2]RELATÓRIO!$D$385</definedName>
    <definedName name="________TT72">[2]RELATÓRIO!$D$390</definedName>
    <definedName name="________TT73">[2]RELATÓRIO!$D$395</definedName>
    <definedName name="________TT74">[2]RELATÓRIO!$D$400</definedName>
    <definedName name="________TT75">[2]RELATÓRIO!$D$405</definedName>
    <definedName name="________TT76">[2]RELATÓRIO!$D$410</definedName>
    <definedName name="________TT77">[2]RELATÓRIO!$D$415</definedName>
    <definedName name="________TT78">[2]RELATÓRIO!$D$420</definedName>
    <definedName name="________TT79">[2]RELATÓRIO!$D$425</definedName>
    <definedName name="________TT8">[2]RELATÓRIO!$D$53</definedName>
    <definedName name="________TT80">[2]RELATÓRIO!$D$430</definedName>
    <definedName name="________TT81">[2]RELATÓRIO!$D$434</definedName>
    <definedName name="________TT82">[2]RELATÓRIO!$D$439</definedName>
    <definedName name="________TT83">[2]RELATÓRIO!$D$444</definedName>
    <definedName name="________TT84">[2]RELATÓRIO!$D$449</definedName>
    <definedName name="________TT85">[2]RELATÓRIO!$D$454</definedName>
    <definedName name="________TT86">[2]RELATÓRIO!$D$459</definedName>
    <definedName name="________TT87">[2]RELATÓRIO!$D$464</definedName>
    <definedName name="________TT88">[2]RELATÓRIO!$D$469</definedName>
    <definedName name="________TT89">[2]RELATÓRIO!$D$474</definedName>
    <definedName name="________TT9">[2]RELATÓRIO!$D$58</definedName>
    <definedName name="________TT90">[2]RELATÓRIO!$D$479</definedName>
    <definedName name="________TT91">[2]RELATÓRIO!$D$484</definedName>
    <definedName name="________TT92">[2]RELATÓRIO!$D$490</definedName>
    <definedName name="________TT93">[2]RELATÓRIO!$D$495</definedName>
    <definedName name="________TT94">[2]RELATÓRIO!$D$500</definedName>
    <definedName name="________TT95">[2]RELATÓRIO!$D$505</definedName>
    <definedName name="________TT96">[2]RELATÓRIO!$D$510</definedName>
    <definedName name="________TT97">[2]RELATÓRIO!$D$515</definedName>
    <definedName name="________TT98">[2]RELATÓRIO!$D$520</definedName>
    <definedName name="________TT99">[2]RELATÓRIO!$D$525</definedName>
    <definedName name="_______cab1">#REF!</definedName>
    <definedName name="_______cab2">#REF!</definedName>
    <definedName name="_______dmt1000">#REF!</definedName>
    <definedName name="_______dmt1200">#REF!</definedName>
    <definedName name="_______dmt2">#REF!</definedName>
    <definedName name="_______dmt200">#REF!</definedName>
    <definedName name="_______dmt400">#REF!</definedName>
    <definedName name="_______dmt50">#REF!</definedName>
    <definedName name="_______dmt600">#REF!</definedName>
    <definedName name="_______dmt800">#REF!</definedName>
    <definedName name="_______dre2">#REF!</definedName>
    <definedName name="_______ind100">#REF!</definedName>
    <definedName name="_______JAZ1">#REF!</definedName>
    <definedName name="_______JAZ11">#REF!</definedName>
    <definedName name="_______JAZ2">#REF!</definedName>
    <definedName name="_______JAZ22">#REF!</definedName>
    <definedName name="_______JAZ3">#REF!</definedName>
    <definedName name="_______JAZ33">#REF!</definedName>
    <definedName name="_______oac2">#REF!</definedName>
    <definedName name="_______oae2">#REF!</definedName>
    <definedName name="_______oco2">#REF!</definedName>
    <definedName name="_______pav2">#REF!</definedName>
    <definedName name="_______RET1">#REF!</definedName>
    <definedName name="_______ter2">#REF!</definedName>
    <definedName name="_______tsd4">#REF!</definedName>
    <definedName name="_______TT1">[2]RELATÓRIO!$D$18</definedName>
    <definedName name="_______TT10">[2]RELATÓRIO!$D$64</definedName>
    <definedName name="_______TT100">[2]RELATÓRIO!$D$530</definedName>
    <definedName name="_______TT101">[2]RELATÓRIO!$D$535</definedName>
    <definedName name="_______TT102">[2]RELATÓRIO!$D$540</definedName>
    <definedName name="_______TT103">[2]RELATÓRIO!$D$545</definedName>
    <definedName name="_______TT104">[2]RELATÓRIO!$D$550</definedName>
    <definedName name="_______TT105">[2]RELATÓRIO!$D$555</definedName>
    <definedName name="_______TT106">[2]RELATÓRIO!$D$560</definedName>
    <definedName name="_______TT107">[2]RELATÓRIO!$D$567</definedName>
    <definedName name="_______TT108">[2]RELATÓRIO!$D$572</definedName>
    <definedName name="_______TT109">[2]RELATÓRIO!$D$577</definedName>
    <definedName name="_______TT11">[2]RELATÓRIO!$D$69</definedName>
    <definedName name="_______TT110">[2]RELATÓRIO!$D$582</definedName>
    <definedName name="_______TT111">[2]RELATÓRIO!$D$587</definedName>
    <definedName name="_______TT112">[2]RELATÓRIO!$D$592</definedName>
    <definedName name="_______TT113">[2]RELATÓRIO!$D$597</definedName>
    <definedName name="_______TT114">[2]RELATÓRIO!$D$602</definedName>
    <definedName name="_______TT115">[2]RELATÓRIO!$D$607</definedName>
    <definedName name="_______TT116">[2]RELATÓRIO!$D$612</definedName>
    <definedName name="_______TT117">[2]RELATÓRIO!$D$616</definedName>
    <definedName name="_______TT118">[2]RELATÓRIO!$D$621</definedName>
    <definedName name="_______TT119">[2]RELATÓRIO!$D$626</definedName>
    <definedName name="_______TT12">[2]RELATÓRIO!$D$74</definedName>
    <definedName name="_______TT120">[2]RELATÓRIO!$D$631</definedName>
    <definedName name="_______TT121">[2]RELATÓRIO!$D$636</definedName>
    <definedName name="_______TT122">[2]RELATÓRIO!$D$641</definedName>
    <definedName name="_______TT123">[2]RELATÓRIO!$D$646</definedName>
    <definedName name="_______TT124">[2]RELATÓRIO!$D$652</definedName>
    <definedName name="_______TT125">[2]RELATÓRIO!$D$657</definedName>
    <definedName name="_______TT126">[2]RELATÓRIO!$D$662</definedName>
    <definedName name="_______TT127">[2]RELATÓRIO!$D$667</definedName>
    <definedName name="_______TT128">[2]RELATÓRIO!$D$672</definedName>
    <definedName name="_______TT129">[2]RELATÓRIO!$D$677</definedName>
    <definedName name="_______TT13">[2]RELATÓRIO!$D$79</definedName>
    <definedName name="_______TT130">[2]RELATÓRIO!$D$682</definedName>
    <definedName name="_______TT131">[2]RELATÓRIO!$D$687</definedName>
    <definedName name="_______TT132">[2]RELATÓRIO!$D$692</definedName>
    <definedName name="_______TT133">[2]RELATÓRIO!$D$697</definedName>
    <definedName name="_______TT134">[2]RELATÓRIO!$D$702</definedName>
    <definedName name="_______TT135">[2]RELATÓRIO!$D$707</definedName>
    <definedName name="_______TT136">[2]RELATÓRIO!$D$712</definedName>
    <definedName name="_______TT137">[2]RELATÓRIO!$D$716</definedName>
    <definedName name="_______TT138">[2]RELATÓRIO!$D$721</definedName>
    <definedName name="_______TT139">[2]RELATÓRIO!$D$726</definedName>
    <definedName name="_______TT14">[2]RELATÓRIO!$D$84</definedName>
    <definedName name="_______TT140">[2]RELATÓRIO!$D$731</definedName>
    <definedName name="_______TT141">[2]RELATÓRIO!$D$736</definedName>
    <definedName name="_______TT142">[2]RELATÓRIO!$D$741</definedName>
    <definedName name="_______TT15">[2]RELATÓRIO!$D$89</definedName>
    <definedName name="_______TT16">[2]RELATÓRIO!$D$93</definedName>
    <definedName name="_______TT17">[2]RELATÓRIO!$D$98</definedName>
    <definedName name="_______TT18">[2]RELATÓRIO!$D$103</definedName>
    <definedName name="_______TT19">[2]RELATÓRIO!$D$108</definedName>
    <definedName name="_______TT2">[2]RELATÓRIO!$D$23</definedName>
    <definedName name="_______TT20">[2]RELATÓRIO!$D$113</definedName>
    <definedName name="_______TT21">[2]RELATÓRIO!$D$118</definedName>
    <definedName name="_______TT22">[2]RELATÓRIO!$D$123</definedName>
    <definedName name="_______tt23">[2]RELATÓRIO!$D$129</definedName>
    <definedName name="_______TT24">[2]RELATÓRIO!$D$134</definedName>
    <definedName name="_______TT25">[2]RELATÓRIO!$D$139</definedName>
    <definedName name="_______TT26">[2]RELATÓRIO!$D$144</definedName>
    <definedName name="_______TT27">[2]RELATÓRIO!$D$149</definedName>
    <definedName name="_______TT28">[2]RELATÓRIO!$D$154</definedName>
    <definedName name="_______tt288">[2]RELATÓRIO!$D$159</definedName>
    <definedName name="_______TT29">[2]RELATÓRIO!$D$164</definedName>
    <definedName name="_______TT3">[2]RELATÓRIO!$D$28</definedName>
    <definedName name="_______TT30">[2]RELATÓRIO!$D$169</definedName>
    <definedName name="_______tt300">[2]RELATÓRIO!$D$174</definedName>
    <definedName name="_______TT31">[2]RELATÓRIO!$D$179</definedName>
    <definedName name="_______TT32">[2]RELATÓRIO!$D$184</definedName>
    <definedName name="_______tt322">[2]RELATÓRIO!$D$189</definedName>
    <definedName name="_______TT33">[2]RELATÓRIO!$D$195</definedName>
    <definedName name="_______TT34">[2]RELATÓRIO!$D$200</definedName>
    <definedName name="_______TT35">[2]RELATÓRIO!$D$205</definedName>
    <definedName name="_______TT36">[2]RELATÓRIO!$D$210</definedName>
    <definedName name="_______TT37">[2]RELATÓRIO!$D$215</definedName>
    <definedName name="_______TT38">[2]RELATÓRIO!$D$220</definedName>
    <definedName name="_______TT39">[2]RELATÓRIO!$D$225</definedName>
    <definedName name="_______TT4">[2]RELATÓRIO!$D$33</definedName>
    <definedName name="_______TT40">[2]RELATÓRIO!$D$230</definedName>
    <definedName name="_______TT41">[2]RELATÓRIO!$D$235</definedName>
    <definedName name="_______TT42">[2]RELATÓRIO!$D$240</definedName>
    <definedName name="_______TT43">[2]RELATÓRIO!$D$245</definedName>
    <definedName name="_______TT44">[2]RELATÓRIO!$D$250</definedName>
    <definedName name="_______TT45">[2]RELATÓRIO!$D$255</definedName>
    <definedName name="_______TT46">[2]RELATÓRIO!$D$260</definedName>
    <definedName name="_______TT47">[2]RELATÓRIO!$D$265</definedName>
    <definedName name="_______TT48">[2]RELATÓRIO!$D$270</definedName>
    <definedName name="_______TT49">[2]RELATÓRIO!$D$275</definedName>
    <definedName name="_______TT5">[2]RELATÓRIO!$D$38</definedName>
    <definedName name="_______TT50">[2]RELATÓRIO!$D$280</definedName>
    <definedName name="_______TT51">[2]RELATÓRIO!$D$285</definedName>
    <definedName name="_______TT52">[2]RELATÓRIO!$D$290</definedName>
    <definedName name="_______TT53">[2]RELATÓRIO!$D$295</definedName>
    <definedName name="_______TT54">[2]RELATÓRIO!$D$300</definedName>
    <definedName name="_______TT55">[2]RELATÓRIO!$D$305</definedName>
    <definedName name="_______TT56">[2]RELATÓRIO!$D$310</definedName>
    <definedName name="_______TT57">[2]RELATÓRIO!$D$315</definedName>
    <definedName name="_______TT58">[2]RELATÓRIO!$D$320</definedName>
    <definedName name="_______TT59">[2]RELATÓRIO!$D$325</definedName>
    <definedName name="_______TT6">[2]RELATÓRIO!$D$43</definedName>
    <definedName name="_______TT60">[2]RELATÓRIO!$D$330</definedName>
    <definedName name="_______TT61">[2]RELATÓRIO!$D$335</definedName>
    <definedName name="_______TT62">[2]RELATÓRIO!$D$339</definedName>
    <definedName name="_______TT63">[2]RELATÓRIO!$D$344</definedName>
    <definedName name="_______TT64">[2]RELATÓRIO!$D$349</definedName>
    <definedName name="_______TT65">[2]RELATÓRIO!$D$354</definedName>
    <definedName name="_______TT66">[2]RELATÓRIO!$D$359</definedName>
    <definedName name="_______TT67">[2]RELATÓRIO!$D$365</definedName>
    <definedName name="_______TT68">[2]RELATÓRIO!$D$370</definedName>
    <definedName name="_______TT69">[2]RELATÓRIO!$D$375</definedName>
    <definedName name="_______TT7">[2]RELATÓRIO!$D$48</definedName>
    <definedName name="_______TT70">[2]RELATÓRIO!$D$380</definedName>
    <definedName name="_______TT71">[2]RELATÓRIO!$D$385</definedName>
    <definedName name="_______TT72">[2]RELATÓRIO!$D$390</definedName>
    <definedName name="_______TT73">[2]RELATÓRIO!$D$395</definedName>
    <definedName name="_______TT74">[2]RELATÓRIO!$D$400</definedName>
    <definedName name="_______TT75">[2]RELATÓRIO!$D$405</definedName>
    <definedName name="_______TT76">[2]RELATÓRIO!$D$410</definedName>
    <definedName name="_______TT77">[2]RELATÓRIO!$D$415</definedName>
    <definedName name="_______TT78">[2]RELATÓRIO!$D$420</definedName>
    <definedName name="_______TT79">[2]RELATÓRIO!$D$425</definedName>
    <definedName name="_______TT8">[2]RELATÓRIO!$D$53</definedName>
    <definedName name="_______TT80">[2]RELATÓRIO!$D$430</definedName>
    <definedName name="_______TT81">[2]RELATÓRIO!$D$434</definedName>
    <definedName name="_______TT82">[2]RELATÓRIO!$D$439</definedName>
    <definedName name="_______TT83">[2]RELATÓRIO!$D$444</definedName>
    <definedName name="_______TT84">[2]RELATÓRIO!$D$449</definedName>
    <definedName name="_______TT85">[2]RELATÓRIO!$D$454</definedName>
    <definedName name="_______TT86">[2]RELATÓRIO!$D$459</definedName>
    <definedName name="_______TT87">[2]RELATÓRIO!$D$464</definedName>
    <definedName name="_______TT88">[2]RELATÓRIO!$D$469</definedName>
    <definedName name="_______TT89">[2]RELATÓRIO!$D$474</definedName>
    <definedName name="_______TT9">[2]RELATÓRIO!$D$58</definedName>
    <definedName name="_______TT90">[2]RELATÓRIO!$D$479</definedName>
    <definedName name="_______TT91">[2]RELATÓRIO!$D$484</definedName>
    <definedName name="_______TT92">[2]RELATÓRIO!$D$490</definedName>
    <definedName name="_______TT93">[2]RELATÓRIO!$D$495</definedName>
    <definedName name="_______TT94">[2]RELATÓRIO!$D$500</definedName>
    <definedName name="_______TT95">[2]RELATÓRIO!$D$505</definedName>
    <definedName name="_______TT96">[2]RELATÓRIO!$D$510</definedName>
    <definedName name="_______TT97">[2]RELATÓRIO!$D$515</definedName>
    <definedName name="_______TT98">[2]RELATÓRIO!$D$520</definedName>
    <definedName name="_______TT99">[2]RELATÓRIO!$D$525</definedName>
    <definedName name="______cab1">#REF!</definedName>
    <definedName name="______cab2">#REF!</definedName>
    <definedName name="______dmt1000">#REF!</definedName>
    <definedName name="______dmt1200">#REF!</definedName>
    <definedName name="______dmt2">#REF!</definedName>
    <definedName name="______dmt200">#REF!</definedName>
    <definedName name="______dmt400">#REF!</definedName>
    <definedName name="______dmt50">#REF!</definedName>
    <definedName name="______dmt600">#REF!</definedName>
    <definedName name="______dmt800">#REF!</definedName>
    <definedName name="______dre2">#REF!</definedName>
    <definedName name="______ind100">#REF!</definedName>
    <definedName name="______JAZ1">#REF!</definedName>
    <definedName name="______JAZ11">#REF!</definedName>
    <definedName name="______JAZ2">#REF!</definedName>
    <definedName name="______JAZ22">#REF!</definedName>
    <definedName name="______JAZ3">#REF!</definedName>
    <definedName name="______JAZ33">#REF!</definedName>
    <definedName name="______mem2">'[1]Mat Asf'!$H$37</definedName>
    <definedName name="______oac2">#REF!</definedName>
    <definedName name="______oae2">#REF!</definedName>
    <definedName name="______oco2">#REF!</definedName>
    <definedName name="______pav2">#REF!</definedName>
    <definedName name="______RET1">#REF!</definedName>
    <definedName name="______ter2">#REF!</definedName>
    <definedName name="______tsd4">#REF!</definedName>
    <definedName name="______TT1">[2]RELATÓRIO!$D$18</definedName>
    <definedName name="______TT10">[2]RELATÓRIO!$D$64</definedName>
    <definedName name="______TT100">[2]RELATÓRIO!$D$530</definedName>
    <definedName name="______TT101">[2]RELATÓRIO!$D$535</definedName>
    <definedName name="______TT102">[2]RELATÓRIO!$D$540</definedName>
    <definedName name="______TT103">[2]RELATÓRIO!$D$545</definedName>
    <definedName name="______TT104">[2]RELATÓRIO!$D$550</definedName>
    <definedName name="______TT105">[2]RELATÓRIO!$D$555</definedName>
    <definedName name="______TT106">[2]RELATÓRIO!$D$560</definedName>
    <definedName name="______TT107">[2]RELATÓRIO!$D$567</definedName>
    <definedName name="______TT108">[2]RELATÓRIO!$D$572</definedName>
    <definedName name="______TT109">[2]RELATÓRIO!$D$577</definedName>
    <definedName name="______TT11">[2]RELATÓRIO!$D$69</definedName>
    <definedName name="______TT110">[2]RELATÓRIO!$D$582</definedName>
    <definedName name="______TT111">[2]RELATÓRIO!$D$587</definedName>
    <definedName name="______TT112">[2]RELATÓRIO!$D$592</definedName>
    <definedName name="______TT113">[2]RELATÓRIO!$D$597</definedName>
    <definedName name="______TT114">[2]RELATÓRIO!$D$602</definedName>
    <definedName name="______TT115">[2]RELATÓRIO!$D$607</definedName>
    <definedName name="______TT116">[2]RELATÓRIO!$D$612</definedName>
    <definedName name="______TT117">[2]RELATÓRIO!$D$616</definedName>
    <definedName name="______TT118">[2]RELATÓRIO!$D$621</definedName>
    <definedName name="______TT119">[2]RELATÓRIO!$D$626</definedName>
    <definedName name="______TT12">[2]RELATÓRIO!$D$74</definedName>
    <definedName name="______TT120">[2]RELATÓRIO!$D$631</definedName>
    <definedName name="______TT121">[2]RELATÓRIO!$D$636</definedName>
    <definedName name="______TT122">[2]RELATÓRIO!$D$641</definedName>
    <definedName name="______TT123">[2]RELATÓRIO!$D$646</definedName>
    <definedName name="______TT124">[2]RELATÓRIO!$D$652</definedName>
    <definedName name="______TT125">[2]RELATÓRIO!$D$657</definedName>
    <definedName name="______TT126">[2]RELATÓRIO!$D$662</definedName>
    <definedName name="______TT127">[2]RELATÓRIO!$D$667</definedName>
    <definedName name="______TT128">[2]RELATÓRIO!$D$672</definedName>
    <definedName name="______TT129">[2]RELATÓRIO!$D$677</definedName>
    <definedName name="______TT13">[2]RELATÓRIO!$D$79</definedName>
    <definedName name="______TT130">[2]RELATÓRIO!$D$682</definedName>
    <definedName name="______TT131">[2]RELATÓRIO!$D$687</definedName>
    <definedName name="______TT132">[2]RELATÓRIO!$D$692</definedName>
    <definedName name="______TT133">[2]RELATÓRIO!$D$697</definedName>
    <definedName name="______TT134">[2]RELATÓRIO!$D$702</definedName>
    <definedName name="______TT135">[2]RELATÓRIO!$D$707</definedName>
    <definedName name="______TT136">[2]RELATÓRIO!$D$712</definedName>
    <definedName name="______TT137">[2]RELATÓRIO!$D$716</definedName>
    <definedName name="______TT138">[2]RELATÓRIO!$D$721</definedName>
    <definedName name="______TT139">[2]RELATÓRIO!$D$726</definedName>
    <definedName name="______TT14">[2]RELATÓRIO!$D$84</definedName>
    <definedName name="______TT140">[2]RELATÓRIO!$D$731</definedName>
    <definedName name="______TT141">[2]RELATÓRIO!$D$736</definedName>
    <definedName name="______TT142">[2]RELATÓRIO!$D$741</definedName>
    <definedName name="______TT15">[2]RELATÓRIO!$D$89</definedName>
    <definedName name="______TT16">[2]RELATÓRIO!$D$93</definedName>
    <definedName name="______TT17">[2]RELATÓRIO!$D$98</definedName>
    <definedName name="______TT18">[2]RELATÓRIO!$D$103</definedName>
    <definedName name="______TT19">[2]RELATÓRIO!$D$108</definedName>
    <definedName name="______TT2">[2]RELATÓRIO!$D$23</definedName>
    <definedName name="______TT20">[2]RELATÓRIO!$D$113</definedName>
    <definedName name="______TT21">[2]RELATÓRIO!$D$118</definedName>
    <definedName name="______TT22">[2]RELATÓRIO!$D$123</definedName>
    <definedName name="______tt23">[2]RELATÓRIO!$D$129</definedName>
    <definedName name="______TT24">[2]RELATÓRIO!$D$134</definedName>
    <definedName name="______TT25">[2]RELATÓRIO!$D$139</definedName>
    <definedName name="______TT26">[2]RELATÓRIO!$D$144</definedName>
    <definedName name="______TT27">[2]RELATÓRIO!$D$149</definedName>
    <definedName name="______TT28">[2]RELATÓRIO!$D$154</definedName>
    <definedName name="______tt288">[2]RELATÓRIO!$D$159</definedName>
    <definedName name="______TT29">[2]RELATÓRIO!$D$164</definedName>
    <definedName name="______TT3">[2]RELATÓRIO!$D$28</definedName>
    <definedName name="______TT30">[2]RELATÓRIO!$D$169</definedName>
    <definedName name="______tt300">[2]RELATÓRIO!$D$174</definedName>
    <definedName name="______TT31">[2]RELATÓRIO!$D$179</definedName>
    <definedName name="______TT32">[2]RELATÓRIO!$D$184</definedName>
    <definedName name="______tt322">[2]RELATÓRIO!$D$189</definedName>
    <definedName name="______TT33">[2]RELATÓRIO!$D$195</definedName>
    <definedName name="______TT34">[2]RELATÓRIO!$D$200</definedName>
    <definedName name="______TT35">[2]RELATÓRIO!$D$205</definedName>
    <definedName name="______TT36">[2]RELATÓRIO!$D$210</definedName>
    <definedName name="______TT37">[2]RELATÓRIO!$D$215</definedName>
    <definedName name="______TT38">[2]RELATÓRIO!$D$220</definedName>
    <definedName name="______TT39">[2]RELATÓRIO!$D$225</definedName>
    <definedName name="______TT4">[2]RELATÓRIO!$D$33</definedName>
    <definedName name="______TT40">[2]RELATÓRIO!$D$230</definedName>
    <definedName name="______TT41">[2]RELATÓRIO!$D$235</definedName>
    <definedName name="______TT42">[2]RELATÓRIO!$D$240</definedName>
    <definedName name="______TT43">[2]RELATÓRIO!$D$245</definedName>
    <definedName name="______TT44">[2]RELATÓRIO!$D$250</definedName>
    <definedName name="______TT45">[2]RELATÓRIO!$D$255</definedName>
    <definedName name="______TT46">[2]RELATÓRIO!$D$260</definedName>
    <definedName name="______TT47">[2]RELATÓRIO!$D$265</definedName>
    <definedName name="______TT48">[2]RELATÓRIO!$D$270</definedName>
    <definedName name="______TT49">[2]RELATÓRIO!$D$275</definedName>
    <definedName name="______TT5">[2]RELATÓRIO!$D$38</definedName>
    <definedName name="______TT50">[2]RELATÓRIO!$D$280</definedName>
    <definedName name="______TT51">[2]RELATÓRIO!$D$285</definedName>
    <definedName name="______TT52">[2]RELATÓRIO!$D$290</definedName>
    <definedName name="______TT53">[2]RELATÓRIO!$D$295</definedName>
    <definedName name="______TT54">[2]RELATÓRIO!$D$300</definedName>
    <definedName name="______TT55">[2]RELATÓRIO!$D$305</definedName>
    <definedName name="______TT56">[2]RELATÓRIO!$D$310</definedName>
    <definedName name="______TT57">[2]RELATÓRIO!$D$315</definedName>
    <definedName name="______TT58">[2]RELATÓRIO!$D$320</definedName>
    <definedName name="______TT59">[2]RELATÓRIO!$D$325</definedName>
    <definedName name="______TT6">[2]RELATÓRIO!$D$43</definedName>
    <definedName name="______TT60">[2]RELATÓRIO!$D$330</definedName>
    <definedName name="______TT61">[2]RELATÓRIO!$D$335</definedName>
    <definedName name="______TT62">[2]RELATÓRIO!$D$339</definedName>
    <definedName name="______TT63">[2]RELATÓRIO!$D$344</definedName>
    <definedName name="______TT64">[2]RELATÓRIO!$D$349</definedName>
    <definedName name="______TT65">[2]RELATÓRIO!$D$354</definedName>
    <definedName name="______TT66">[2]RELATÓRIO!$D$359</definedName>
    <definedName name="______TT67">[2]RELATÓRIO!$D$365</definedName>
    <definedName name="______TT68">[2]RELATÓRIO!$D$370</definedName>
    <definedName name="______TT69">[2]RELATÓRIO!$D$375</definedName>
    <definedName name="______TT7">[2]RELATÓRIO!$D$48</definedName>
    <definedName name="______TT70">[2]RELATÓRIO!$D$380</definedName>
    <definedName name="______TT71">[2]RELATÓRIO!$D$385</definedName>
    <definedName name="______TT72">[2]RELATÓRIO!$D$390</definedName>
    <definedName name="______TT73">[2]RELATÓRIO!$D$395</definedName>
    <definedName name="______TT74">[2]RELATÓRIO!$D$400</definedName>
    <definedName name="______TT75">[2]RELATÓRIO!$D$405</definedName>
    <definedName name="______TT76">[2]RELATÓRIO!$D$410</definedName>
    <definedName name="______TT77">[2]RELATÓRIO!$D$415</definedName>
    <definedName name="______TT78">[2]RELATÓRIO!$D$420</definedName>
    <definedName name="______TT79">[2]RELATÓRIO!$D$425</definedName>
    <definedName name="______TT8">[2]RELATÓRIO!$D$53</definedName>
    <definedName name="______TT80">[2]RELATÓRIO!$D$430</definedName>
    <definedName name="______TT81">[2]RELATÓRIO!$D$434</definedName>
    <definedName name="______TT82">[2]RELATÓRIO!$D$439</definedName>
    <definedName name="______TT83">[2]RELATÓRIO!$D$444</definedName>
    <definedName name="______TT84">[2]RELATÓRIO!$D$449</definedName>
    <definedName name="______TT85">[2]RELATÓRIO!$D$454</definedName>
    <definedName name="______TT86">[2]RELATÓRIO!$D$459</definedName>
    <definedName name="______TT87">[2]RELATÓRIO!$D$464</definedName>
    <definedName name="______TT88">[2]RELATÓRIO!$D$469</definedName>
    <definedName name="______TT89">[2]RELATÓRIO!$D$474</definedName>
    <definedName name="______TT9">[2]RELATÓRIO!$D$58</definedName>
    <definedName name="______TT90">[2]RELATÓRIO!$D$479</definedName>
    <definedName name="______TT91">[2]RELATÓRIO!$D$484</definedName>
    <definedName name="______TT92">[2]RELATÓRIO!$D$490</definedName>
    <definedName name="______TT93">[2]RELATÓRIO!$D$495</definedName>
    <definedName name="______TT94">[2]RELATÓRIO!$D$500</definedName>
    <definedName name="______TT95">[2]RELATÓRIO!$D$505</definedName>
    <definedName name="______TT96">[2]RELATÓRIO!$D$510</definedName>
    <definedName name="______TT97">[2]RELATÓRIO!$D$515</definedName>
    <definedName name="______TT98">[2]RELATÓRIO!$D$520</definedName>
    <definedName name="______TT99">[2]RELATÓRIO!$D$525</definedName>
    <definedName name="_____cab1">#REF!</definedName>
    <definedName name="_____cab2">#REF!</definedName>
    <definedName name="_____dmt1000">#REF!</definedName>
    <definedName name="_____dmt1200">#REF!</definedName>
    <definedName name="_____dmt2">#REF!</definedName>
    <definedName name="_____dmt200">#REF!</definedName>
    <definedName name="_____dmt400">#REF!</definedName>
    <definedName name="_____dmt50">#REF!</definedName>
    <definedName name="_____dmt600">#REF!</definedName>
    <definedName name="_____dmt800">#REF!</definedName>
    <definedName name="_____dre2">#REF!</definedName>
    <definedName name="_____ind100">#REF!</definedName>
    <definedName name="_____JAZ1">#REF!</definedName>
    <definedName name="_____JAZ11">#REF!</definedName>
    <definedName name="_____JAZ2">#REF!</definedName>
    <definedName name="_____JAZ22">#REF!</definedName>
    <definedName name="_____JAZ3">#REF!</definedName>
    <definedName name="_____JAZ33">#REF!</definedName>
    <definedName name="_____oac2">#REF!</definedName>
    <definedName name="_____oae2">#REF!</definedName>
    <definedName name="_____oco2">#REF!</definedName>
    <definedName name="_____pav2">#REF!</definedName>
    <definedName name="_____RET1">#REF!</definedName>
    <definedName name="_____ter2">#REF!</definedName>
    <definedName name="_____tsd4">#REF!</definedName>
    <definedName name="_____TT1">[2]RELATÓRIO!$D$18</definedName>
    <definedName name="_____TT10">[2]RELATÓRIO!$D$64</definedName>
    <definedName name="_____TT100">[2]RELATÓRIO!$D$530</definedName>
    <definedName name="_____TT101">[2]RELATÓRIO!$D$535</definedName>
    <definedName name="_____TT102">[2]RELATÓRIO!$D$540</definedName>
    <definedName name="_____TT103">[2]RELATÓRIO!$D$545</definedName>
    <definedName name="_____TT104">[2]RELATÓRIO!$D$550</definedName>
    <definedName name="_____TT105">[2]RELATÓRIO!$D$555</definedName>
    <definedName name="_____TT106">[2]RELATÓRIO!$D$560</definedName>
    <definedName name="_____TT107">[2]RELATÓRIO!$D$567</definedName>
    <definedName name="_____TT108">[2]RELATÓRIO!$D$572</definedName>
    <definedName name="_____TT109">[2]RELATÓRIO!$D$577</definedName>
    <definedName name="_____TT11">[2]RELATÓRIO!$D$69</definedName>
    <definedName name="_____TT110">[2]RELATÓRIO!$D$582</definedName>
    <definedName name="_____TT111">[2]RELATÓRIO!$D$587</definedName>
    <definedName name="_____TT112">[2]RELATÓRIO!$D$592</definedName>
    <definedName name="_____TT113">[2]RELATÓRIO!$D$597</definedName>
    <definedName name="_____TT114">[2]RELATÓRIO!$D$602</definedName>
    <definedName name="_____TT115">[2]RELATÓRIO!$D$607</definedName>
    <definedName name="_____TT116">[2]RELATÓRIO!$D$612</definedName>
    <definedName name="_____TT117">[2]RELATÓRIO!$D$616</definedName>
    <definedName name="_____TT118">[2]RELATÓRIO!$D$621</definedName>
    <definedName name="_____TT119">[2]RELATÓRIO!$D$626</definedName>
    <definedName name="_____TT12">[2]RELATÓRIO!$D$74</definedName>
    <definedName name="_____TT120">[2]RELATÓRIO!$D$631</definedName>
    <definedName name="_____TT121">[2]RELATÓRIO!$D$636</definedName>
    <definedName name="_____TT122">[2]RELATÓRIO!$D$641</definedName>
    <definedName name="_____TT123">[2]RELATÓRIO!$D$646</definedName>
    <definedName name="_____TT124">[2]RELATÓRIO!$D$652</definedName>
    <definedName name="_____TT125">[2]RELATÓRIO!$D$657</definedName>
    <definedName name="_____TT126">[2]RELATÓRIO!$D$662</definedName>
    <definedName name="_____TT127">[2]RELATÓRIO!$D$667</definedName>
    <definedName name="_____TT128">[2]RELATÓRIO!$D$672</definedName>
    <definedName name="_____TT129">[2]RELATÓRIO!$D$677</definedName>
    <definedName name="_____TT13">[2]RELATÓRIO!$D$79</definedName>
    <definedName name="_____TT130">[2]RELATÓRIO!$D$682</definedName>
    <definedName name="_____TT131">[2]RELATÓRIO!$D$687</definedName>
    <definedName name="_____TT132">[2]RELATÓRIO!$D$692</definedName>
    <definedName name="_____TT133">[2]RELATÓRIO!$D$697</definedName>
    <definedName name="_____TT134">[2]RELATÓRIO!$D$702</definedName>
    <definedName name="_____TT135">[2]RELATÓRIO!$D$707</definedName>
    <definedName name="_____TT136">[2]RELATÓRIO!$D$712</definedName>
    <definedName name="_____TT137">[2]RELATÓRIO!$D$716</definedName>
    <definedName name="_____TT138">[2]RELATÓRIO!$D$721</definedName>
    <definedName name="_____TT139">[2]RELATÓRIO!$D$726</definedName>
    <definedName name="_____TT14">[2]RELATÓRIO!$D$84</definedName>
    <definedName name="_____TT140">[2]RELATÓRIO!$D$731</definedName>
    <definedName name="_____TT141">[2]RELATÓRIO!$D$736</definedName>
    <definedName name="_____TT142">[2]RELATÓRIO!$D$741</definedName>
    <definedName name="_____TT15">[2]RELATÓRIO!$D$89</definedName>
    <definedName name="_____TT16">[2]RELATÓRIO!$D$93</definedName>
    <definedName name="_____TT17">[2]RELATÓRIO!$D$98</definedName>
    <definedName name="_____TT18">[2]RELATÓRIO!$D$103</definedName>
    <definedName name="_____TT19">[2]RELATÓRIO!$D$108</definedName>
    <definedName name="_____TT2">[2]RELATÓRIO!$D$23</definedName>
    <definedName name="_____TT20">[2]RELATÓRIO!$D$113</definedName>
    <definedName name="_____tt23">[2]RELATÓRIO!$D$129</definedName>
    <definedName name="_____TT24">[2]RELATÓRIO!$D$134</definedName>
    <definedName name="_____TT25">[2]RELATÓRIO!$D$139</definedName>
    <definedName name="_____TT26">[2]RELATÓRIO!$D$144</definedName>
    <definedName name="_____TT27">[2]RELATÓRIO!$D$149</definedName>
    <definedName name="_____TT28">[2]RELATÓRIO!$D$154</definedName>
    <definedName name="_____tt288">[2]RELATÓRIO!$D$159</definedName>
    <definedName name="_____TT29">[2]RELATÓRIO!$D$164</definedName>
    <definedName name="_____TT3">[2]RELATÓRIO!$D$28</definedName>
    <definedName name="_____TT30">[2]RELATÓRIO!$D$169</definedName>
    <definedName name="_____tt300">[2]RELATÓRIO!$D$174</definedName>
    <definedName name="_____TT31">[2]RELATÓRIO!$D$179</definedName>
    <definedName name="_____TT32">[2]RELATÓRIO!$D$184</definedName>
    <definedName name="_____tt322">[2]RELATÓRIO!$D$189</definedName>
    <definedName name="_____TT33">[2]RELATÓRIO!$D$195</definedName>
    <definedName name="_____TT34">[2]RELATÓRIO!$D$200</definedName>
    <definedName name="_____TT35">[2]RELATÓRIO!$D$205</definedName>
    <definedName name="_____TT36">[2]RELATÓRIO!$D$210</definedName>
    <definedName name="_____TT37">[2]RELATÓRIO!$D$215</definedName>
    <definedName name="_____TT38">[2]RELATÓRIO!$D$220</definedName>
    <definedName name="_____TT39">[2]RELATÓRIO!$D$225</definedName>
    <definedName name="_____TT4">[2]RELATÓRIO!$D$33</definedName>
    <definedName name="_____TT40">[2]RELATÓRIO!$D$230</definedName>
    <definedName name="_____TT41">[2]RELATÓRIO!$D$235</definedName>
    <definedName name="_____TT42">[2]RELATÓRIO!$D$240</definedName>
    <definedName name="_____TT43">[2]RELATÓRIO!$D$245</definedName>
    <definedName name="_____TT44">[2]RELATÓRIO!$D$250</definedName>
    <definedName name="_____TT45">[2]RELATÓRIO!$D$255</definedName>
    <definedName name="_____TT46">[2]RELATÓRIO!$D$260</definedName>
    <definedName name="_____TT47">[2]RELATÓRIO!$D$265</definedName>
    <definedName name="_____TT48">[2]RELATÓRIO!$D$270</definedName>
    <definedName name="_____TT49">[2]RELATÓRIO!$D$275</definedName>
    <definedName name="_____TT5">[2]RELATÓRIO!$D$38</definedName>
    <definedName name="_____TT50">[2]RELATÓRIO!$D$280</definedName>
    <definedName name="_____TT51">[2]RELATÓRIO!$D$285</definedName>
    <definedName name="_____TT52">[2]RELATÓRIO!$D$290</definedName>
    <definedName name="_____TT53">[2]RELATÓRIO!$D$295</definedName>
    <definedName name="_____TT54">[2]RELATÓRIO!$D$300</definedName>
    <definedName name="_____TT55">[2]RELATÓRIO!$D$305</definedName>
    <definedName name="_____TT56">[2]RELATÓRIO!$D$310</definedName>
    <definedName name="_____TT57">[2]RELATÓRIO!$D$315</definedName>
    <definedName name="_____TT58">[2]RELATÓRIO!$D$320</definedName>
    <definedName name="_____TT59">[2]RELATÓRIO!$D$325</definedName>
    <definedName name="_____TT6">[2]RELATÓRIO!$D$43</definedName>
    <definedName name="_____TT60">[2]RELATÓRIO!$D$330</definedName>
    <definedName name="_____TT61">[2]RELATÓRIO!$D$335</definedName>
    <definedName name="_____TT62">[2]RELATÓRIO!$D$339</definedName>
    <definedName name="_____TT63">[2]RELATÓRIO!$D$344</definedName>
    <definedName name="_____TT64">[2]RELATÓRIO!$D$349</definedName>
    <definedName name="_____TT65">[2]RELATÓRIO!$D$354</definedName>
    <definedName name="_____TT66">[2]RELATÓRIO!$D$359</definedName>
    <definedName name="_____TT67">[2]RELATÓRIO!$D$365</definedName>
    <definedName name="_____TT68">[2]RELATÓRIO!$D$370</definedName>
    <definedName name="_____TT69">[2]RELATÓRIO!$D$375</definedName>
    <definedName name="_____TT7">[2]RELATÓRIO!$D$48</definedName>
    <definedName name="_____TT70">[2]RELATÓRIO!$D$380</definedName>
    <definedName name="_____TT71">[2]RELATÓRIO!$D$385</definedName>
    <definedName name="_____TT72">[2]RELATÓRIO!$D$390</definedName>
    <definedName name="_____TT73">[2]RELATÓRIO!$D$395</definedName>
    <definedName name="_____TT74">[2]RELATÓRIO!$D$400</definedName>
    <definedName name="_____TT75">[2]RELATÓRIO!$D$405</definedName>
    <definedName name="_____TT76">[2]RELATÓRIO!$D$410</definedName>
    <definedName name="_____TT77">[2]RELATÓRIO!$D$415</definedName>
    <definedName name="_____TT78">[2]RELATÓRIO!$D$420</definedName>
    <definedName name="_____TT79">[2]RELATÓRIO!$D$425</definedName>
    <definedName name="_____TT8">[2]RELATÓRIO!$D$53</definedName>
    <definedName name="_____TT80">[2]RELATÓRIO!$D$430</definedName>
    <definedName name="_____TT81">[2]RELATÓRIO!$D$434</definedName>
    <definedName name="_____TT82">[2]RELATÓRIO!$D$439</definedName>
    <definedName name="_____TT83">[2]RELATÓRIO!$D$444</definedName>
    <definedName name="_____TT84">[2]RELATÓRIO!$D$449</definedName>
    <definedName name="_____TT85">[2]RELATÓRIO!$D$454</definedName>
    <definedName name="_____TT86">[2]RELATÓRIO!$D$459</definedName>
    <definedName name="_____TT87">[2]RELATÓRIO!$D$464</definedName>
    <definedName name="_____TT88">[2]RELATÓRIO!$D$469</definedName>
    <definedName name="_____TT89">[2]RELATÓRIO!$D$474</definedName>
    <definedName name="_____TT9">[2]RELATÓRIO!$D$58</definedName>
    <definedName name="_____TT90">[2]RELATÓRIO!$D$479</definedName>
    <definedName name="_____TT91">[2]RELATÓRIO!$D$484</definedName>
    <definedName name="_____TT92">[2]RELATÓRIO!$D$490</definedName>
    <definedName name="_____TT93">[2]RELATÓRIO!$D$495</definedName>
    <definedName name="_____TT94">[2]RELATÓRIO!$D$500</definedName>
    <definedName name="_____TT95">[2]RELATÓRIO!$D$505</definedName>
    <definedName name="_____TT96">[2]RELATÓRIO!$D$510</definedName>
    <definedName name="_____TT97">[2]RELATÓRIO!$D$515</definedName>
    <definedName name="_____TT98">[2]RELATÓRIO!$D$520</definedName>
    <definedName name="_____TT99">[2]RELATÓRIO!$D$525</definedName>
    <definedName name="____A1" localSheetId="9">#REF!</definedName>
    <definedName name="____A1">#REF!</definedName>
    <definedName name="____a2" localSheetId="9">#REF!</definedName>
    <definedName name="____a2">#REF!</definedName>
    <definedName name="____b1" localSheetId="9">#REF!</definedName>
    <definedName name="____b1">#REF!</definedName>
    <definedName name="____cab1">#REF!</definedName>
    <definedName name="____cab2">#REF!</definedName>
    <definedName name="____dmt1000">#REF!</definedName>
    <definedName name="____dmt1200">#REF!</definedName>
    <definedName name="____dmt2">#REF!</definedName>
    <definedName name="____dmt200">#REF!</definedName>
    <definedName name="____dmt400">#REF!</definedName>
    <definedName name="____dmt50">#REF!</definedName>
    <definedName name="____dmt600">#REF!</definedName>
    <definedName name="____dmt800">#REF!</definedName>
    <definedName name="____dre2">#REF!</definedName>
    <definedName name="____emp2">'[3]DMT modelo'!$AA$13</definedName>
    <definedName name="____ind100">#REF!</definedName>
    <definedName name="____JAZ1">#REF!</definedName>
    <definedName name="____JAZ11">#REF!</definedName>
    <definedName name="____JAZ2">#REF!</definedName>
    <definedName name="____JAZ22">#REF!</definedName>
    <definedName name="____JAZ3">#REF!</definedName>
    <definedName name="____JAZ33">#REF!</definedName>
    <definedName name="____mem2">'[1]Mat Asf'!$H$37</definedName>
    <definedName name="____oac2">#REF!</definedName>
    <definedName name="____oae2">#REF!</definedName>
    <definedName name="____oco2">#REF!</definedName>
    <definedName name="____pav2">#REF!</definedName>
    <definedName name="____RET1">#REF!</definedName>
    <definedName name="____ter2">#REF!</definedName>
    <definedName name="____tsd4">#REF!</definedName>
    <definedName name="____TT1">[2]RELATÓRIO!$D$18</definedName>
    <definedName name="____TT10">[2]RELATÓRIO!$D$64</definedName>
    <definedName name="____TT100">[2]RELATÓRIO!$D$530</definedName>
    <definedName name="____TT101">[2]RELATÓRIO!$D$535</definedName>
    <definedName name="____TT102">[2]RELATÓRIO!$D$540</definedName>
    <definedName name="____TT103">[2]RELATÓRIO!$D$545</definedName>
    <definedName name="____TT104">[2]RELATÓRIO!$D$550</definedName>
    <definedName name="____TT105">[2]RELATÓRIO!$D$555</definedName>
    <definedName name="____TT106">[2]RELATÓRIO!$D$560</definedName>
    <definedName name="____TT107">[2]RELATÓRIO!$D$567</definedName>
    <definedName name="____TT108">[2]RELATÓRIO!$D$572</definedName>
    <definedName name="____TT109">[2]RELATÓRIO!$D$577</definedName>
    <definedName name="____TT11">[2]RELATÓRIO!$D$69</definedName>
    <definedName name="____TT110">[2]RELATÓRIO!$D$582</definedName>
    <definedName name="____TT111">[2]RELATÓRIO!$D$587</definedName>
    <definedName name="____TT112">[2]RELATÓRIO!$D$592</definedName>
    <definedName name="____TT113">[2]RELATÓRIO!$D$597</definedName>
    <definedName name="____TT114">[2]RELATÓRIO!$D$602</definedName>
    <definedName name="____TT115">[2]RELATÓRIO!$D$607</definedName>
    <definedName name="____TT116">[2]RELATÓRIO!$D$612</definedName>
    <definedName name="____TT117">[2]RELATÓRIO!$D$616</definedName>
    <definedName name="____TT118">[2]RELATÓRIO!$D$621</definedName>
    <definedName name="____TT119">[2]RELATÓRIO!$D$626</definedName>
    <definedName name="____TT12">[2]RELATÓRIO!$D$74</definedName>
    <definedName name="____TT120">[2]RELATÓRIO!$D$631</definedName>
    <definedName name="____TT121">[2]RELATÓRIO!$D$636</definedName>
    <definedName name="____TT122">[2]RELATÓRIO!$D$641</definedName>
    <definedName name="____TT123">[2]RELATÓRIO!$D$646</definedName>
    <definedName name="____TT124">[2]RELATÓRIO!$D$652</definedName>
    <definedName name="____TT125">[2]RELATÓRIO!$D$657</definedName>
    <definedName name="____TT126">[2]RELATÓRIO!$D$662</definedName>
    <definedName name="____TT127">[2]RELATÓRIO!$D$667</definedName>
    <definedName name="____TT128">[2]RELATÓRIO!$D$672</definedName>
    <definedName name="____TT129">[2]RELATÓRIO!$D$677</definedName>
    <definedName name="____TT13">[2]RELATÓRIO!$D$79</definedName>
    <definedName name="____TT130">[2]RELATÓRIO!$D$682</definedName>
    <definedName name="____TT131">[2]RELATÓRIO!$D$687</definedName>
    <definedName name="____TT132">[2]RELATÓRIO!$D$692</definedName>
    <definedName name="____TT133">[2]RELATÓRIO!$D$697</definedName>
    <definedName name="____TT134">[2]RELATÓRIO!$D$702</definedName>
    <definedName name="____TT135">[2]RELATÓRIO!$D$707</definedName>
    <definedName name="____TT136">[2]RELATÓRIO!$D$712</definedName>
    <definedName name="____TT137">[2]RELATÓRIO!$D$716</definedName>
    <definedName name="____TT138">[2]RELATÓRIO!$D$721</definedName>
    <definedName name="____TT139">[2]RELATÓRIO!$D$726</definedName>
    <definedName name="____TT14">[2]RELATÓRIO!$D$84</definedName>
    <definedName name="____TT140">[2]RELATÓRIO!$D$731</definedName>
    <definedName name="____TT141">[2]RELATÓRIO!$D$736</definedName>
    <definedName name="____TT142">[2]RELATÓRIO!$D$741</definedName>
    <definedName name="____TT15">[2]RELATÓRIO!$D$89</definedName>
    <definedName name="____TT16">[2]RELATÓRIO!$D$93</definedName>
    <definedName name="____TT17">[2]RELATÓRIO!$D$98</definedName>
    <definedName name="____TT2">[2]RELATÓRIO!$D$23</definedName>
    <definedName name="____TT21">[2]RELATÓRIO!$D$118</definedName>
    <definedName name="____TT22">[2]RELATÓRIO!$D$123</definedName>
    <definedName name="____tt23">[2]RELATÓRIO!$D$129</definedName>
    <definedName name="____TT24">[2]RELATÓRIO!$D$134</definedName>
    <definedName name="____TT25">[2]RELATÓRIO!$D$139</definedName>
    <definedName name="____TT26">[2]RELATÓRIO!$D$144</definedName>
    <definedName name="____TT27">[2]RELATÓRIO!$D$149</definedName>
    <definedName name="____TT28">[2]RELATÓRIO!$D$154</definedName>
    <definedName name="____tt288">[2]RELATÓRIO!$D$159</definedName>
    <definedName name="____TT29">[2]RELATÓRIO!$D$164</definedName>
    <definedName name="____TT3">[2]RELATÓRIO!$D$28</definedName>
    <definedName name="____TT30">[2]RELATÓRIO!$D$169</definedName>
    <definedName name="____tt300">[2]RELATÓRIO!$D$174</definedName>
    <definedName name="____TT31">[2]RELATÓRIO!$D$179</definedName>
    <definedName name="____TT32">[2]RELATÓRIO!$D$184</definedName>
    <definedName name="____tt322">[2]RELATÓRIO!$D$189</definedName>
    <definedName name="____TT33">[2]RELATÓRIO!$D$195</definedName>
    <definedName name="____TT34">[2]RELATÓRIO!$D$200</definedName>
    <definedName name="____TT35">[2]RELATÓRIO!$D$205</definedName>
    <definedName name="____TT36">[2]RELATÓRIO!$D$210</definedName>
    <definedName name="____TT37">[2]RELATÓRIO!$D$215</definedName>
    <definedName name="____TT38">[2]RELATÓRIO!$D$220</definedName>
    <definedName name="____TT39">[2]RELATÓRIO!$D$225</definedName>
    <definedName name="____TT4">[2]RELATÓRIO!$D$33</definedName>
    <definedName name="____TT40">[2]RELATÓRIO!$D$230</definedName>
    <definedName name="____TT41">[2]RELATÓRIO!$D$235</definedName>
    <definedName name="____TT42">[2]RELATÓRIO!$D$240</definedName>
    <definedName name="____TT43">[2]RELATÓRIO!$D$245</definedName>
    <definedName name="____TT44">[2]RELATÓRIO!$D$250</definedName>
    <definedName name="____TT45">[2]RELATÓRIO!$D$255</definedName>
    <definedName name="____TT46">[2]RELATÓRIO!$D$260</definedName>
    <definedName name="____TT47">[2]RELATÓRIO!$D$265</definedName>
    <definedName name="____TT48">[2]RELATÓRIO!$D$270</definedName>
    <definedName name="____TT49">[2]RELATÓRIO!$D$275</definedName>
    <definedName name="____TT5">[2]RELATÓRIO!$D$38</definedName>
    <definedName name="____TT50">[2]RELATÓRIO!$D$280</definedName>
    <definedName name="____TT51">[2]RELATÓRIO!$D$285</definedName>
    <definedName name="____TT52">[2]RELATÓRIO!$D$290</definedName>
    <definedName name="____TT53">[2]RELATÓRIO!$D$295</definedName>
    <definedName name="____TT54">[2]RELATÓRIO!$D$300</definedName>
    <definedName name="____TT55">[2]RELATÓRIO!$D$305</definedName>
    <definedName name="____TT56">[2]RELATÓRIO!$D$310</definedName>
    <definedName name="____TT57">[2]RELATÓRIO!$D$315</definedName>
    <definedName name="____TT58">[2]RELATÓRIO!$D$320</definedName>
    <definedName name="____TT59">[2]RELATÓRIO!$D$325</definedName>
    <definedName name="____TT6">[2]RELATÓRIO!$D$43</definedName>
    <definedName name="____TT60">[2]RELATÓRIO!$D$330</definedName>
    <definedName name="____TT61">[2]RELATÓRIO!$D$335</definedName>
    <definedName name="____TT62">[2]RELATÓRIO!$D$339</definedName>
    <definedName name="____TT63">[2]RELATÓRIO!$D$344</definedName>
    <definedName name="____TT64">[2]RELATÓRIO!$D$349</definedName>
    <definedName name="____TT65">[2]RELATÓRIO!$D$354</definedName>
    <definedName name="____TT66">[2]RELATÓRIO!$D$359</definedName>
    <definedName name="____TT67">[2]RELATÓRIO!$D$365</definedName>
    <definedName name="____TT68">[2]RELATÓRIO!$D$370</definedName>
    <definedName name="____TT69">[2]RELATÓRIO!$D$375</definedName>
    <definedName name="____TT7">[2]RELATÓRIO!$D$48</definedName>
    <definedName name="____TT70">[2]RELATÓRIO!$D$380</definedName>
    <definedName name="____TT71">[2]RELATÓRIO!$D$385</definedName>
    <definedName name="____TT72">[2]RELATÓRIO!$D$390</definedName>
    <definedName name="____TT73">[2]RELATÓRIO!$D$395</definedName>
    <definedName name="____TT74">[2]RELATÓRIO!$D$400</definedName>
    <definedName name="____TT75">[2]RELATÓRIO!$D$405</definedName>
    <definedName name="____TT76">[2]RELATÓRIO!$D$410</definedName>
    <definedName name="____TT77">[2]RELATÓRIO!$D$415</definedName>
    <definedName name="____TT78">[2]RELATÓRIO!$D$420</definedName>
    <definedName name="____TT79">[2]RELATÓRIO!$D$425</definedName>
    <definedName name="____TT8">[2]RELATÓRIO!$D$53</definedName>
    <definedName name="____TT80">[2]RELATÓRIO!$D$430</definedName>
    <definedName name="____TT81">[2]RELATÓRIO!$D$434</definedName>
    <definedName name="____TT82">[2]RELATÓRIO!$D$439</definedName>
    <definedName name="____TT83">[2]RELATÓRIO!$D$444</definedName>
    <definedName name="____TT84">[2]RELATÓRIO!$D$449</definedName>
    <definedName name="____TT85">[2]RELATÓRIO!$D$454</definedName>
    <definedName name="____TT86">[2]RELATÓRIO!$D$459</definedName>
    <definedName name="____TT87">[2]RELATÓRIO!$D$464</definedName>
    <definedName name="____TT88">[2]RELATÓRIO!$D$469</definedName>
    <definedName name="____TT89">[2]RELATÓRIO!$D$474</definedName>
    <definedName name="____TT9">[2]RELATÓRIO!$D$58</definedName>
    <definedName name="____TT90">[2]RELATÓRIO!$D$479</definedName>
    <definedName name="____TT91">[2]RELATÓRIO!$D$484</definedName>
    <definedName name="____TT92">[2]RELATÓRIO!$D$490</definedName>
    <definedName name="____TT93">[2]RELATÓRIO!$D$495</definedName>
    <definedName name="____TT94">[2]RELATÓRIO!$D$500</definedName>
    <definedName name="____TT95">[2]RELATÓRIO!$D$505</definedName>
    <definedName name="____TT96">[2]RELATÓRIO!$D$510</definedName>
    <definedName name="____TT97">[2]RELATÓRIO!$D$515</definedName>
    <definedName name="____TT98">[2]RELATÓRIO!$D$520</definedName>
    <definedName name="____TT99">[2]RELATÓRIO!$D$525</definedName>
    <definedName name="___A1" localSheetId="9">#REF!</definedName>
    <definedName name="___A1">#REF!</definedName>
    <definedName name="___a2" localSheetId="9">#REF!</definedName>
    <definedName name="___a2">#REF!</definedName>
    <definedName name="___b1" localSheetId="9">#REF!</definedName>
    <definedName name="___b1">#REF!</definedName>
    <definedName name="___cab1">#REF!</definedName>
    <definedName name="___cab2">#REF!</definedName>
    <definedName name="___dmt1000">#REF!</definedName>
    <definedName name="___dmt1200">#REF!</definedName>
    <definedName name="___dmt2">#REF!</definedName>
    <definedName name="___dmt200">#REF!</definedName>
    <definedName name="___dmt400">#REF!</definedName>
    <definedName name="___dmt50">#REF!</definedName>
    <definedName name="___dmt600">#REF!</definedName>
    <definedName name="___dmt800">#REF!</definedName>
    <definedName name="___dre2">#REF!</definedName>
    <definedName name="___emp2">'[3]DMT modelo'!$AA$13</definedName>
    <definedName name="___ind100">#REF!</definedName>
    <definedName name="___JAZ1">#REF!</definedName>
    <definedName name="___JAZ11">#REF!</definedName>
    <definedName name="___JAZ2">#REF!</definedName>
    <definedName name="___JAZ22">#REF!</definedName>
    <definedName name="___JAZ3">#REF!</definedName>
    <definedName name="___JAZ33">#REF!</definedName>
    <definedName name="___oac2">#REF!</definedName>
    <definedName name="___oae2">#REF!</definedName>
    <definedName name="___oco2">#REF!</definedName>
    <definedName name="___pav2">#REF!</definedName>
    <definedName name="___RET1">#REF!</definedName>
    <definedName name="___ter2">#REF!</definedName>
    <definedName name="___tsd4">#REF!</definedName>
    <definedName name="___TT1">[2]RELATÓRIO!$D$18</definedName>
    <definedName name="___TT10">[2]RELATÓRIO!$D$64</definedName>
    <definedName name="___TT100">[2]RELATÓRIO!$D$530</definedName>
    <definedName name="___TT101">[2]RELATÓRIO!$D$535</definedName>
    <definedName name="___TT102">[2]RELATÓRIO!$D$540</definedName>
    <definedName name="___TT103">[2]RELATÓRIO!$D$545</definedName>
    <definedName name="___TT104">[2]RELATÓRIO!$D$550</definedName>
    <definedName name="___TT105">[2]RELATÓRIO!$D$555</definedName>
    <definedName name="___TT106">[2]RELATÓRIO!$D$560</definedName>
    <definedName name="___TT107">[2]RELATÓRIO!$D$567</definedName>
    <definedName name="___TT108">[2]RELATÓRIO!$D$572</definedName>
    <definedName name="___TT109">[2]RELATÓRIO!$D$577</definedName>
    <definedName name="___TT11">[2]RELATÓRIO!$D$69</definedName>
    <definedName name="___TT110">[2]RELATÓRIO!$D$582</definedName>
    <definedName name="___TT111">[2]RELATÓRIO!$D$587</definedName>
    <definedName name="___TT112">[2]RELATÓRIO!$D$592</definedName>
    <definedName name="___TT113">[2]RELATÓRIO!$D$597</definedName>
    <definedName name="___TT114">[2]RELATÓRIO!$D$602</definedName>
    <definedName name="___TT115">[2]RELATÓRIO!$D$607</definedName>
    <definedName name="___TT116">[2]RELATÓRIO!$D$612</definedName>
    <definedName name="___TT117">[2]RELATÓRIO!$D$616</definedName>
    <definedName name="___TT118">[2]RELATÓRIO!$D$621</definedName>
    <definedName name="___TT119">[2]RELATÓRIO!$D$626</definedName>
    <definedName name="___TT12">[2]RELATÓRIO!$D$74</definedName>
    <definedName name="___TT120">[2]RELATÓRIO!$D$631</definedName>
    <definedName name="___TT121">[2]RELATÓRIO!$D$636</definedName>
    <definedName name="___TT122">[2]RELATÓRIO!$D$641</definedName>
    <definedName name="___TT123">[2]RELATÓRIO!$D$646</definedName>
    <definedName name="___TT124">[2]RELATÓRIO!$D$652</definedName>
    <definedName name="___TT125">[2]RELATÓRIO!$D$657</definedName>
    <definedName name="___TT126">[2]RELATÓRIO!$D$662</definedName>
    <definedName name="___TT127">[2]RELATÓRIO!$D$667</definedName>
    <definedName name="___TT128">[2]RELATÓRIO!$D$672</definedName>
    <definedName name="___TT129">[2]RELATÓRIO!$D$677</definedName>
    <definedName name="___TT13">[2]RELATÓRIO!$D$79</definedName>
    <definedName name="___TT130">[2]RELATÓRIO!$D$682</definedName>
    <definedName name="___TT131">[2]RELATÓRIO!$D$687</definedName>
    <definedName name="___TT132">[2]RELATÓRIO!$D$692</definedName>
    <definedName name="___TT133">[2]RELATÓRIO!$D$697</definedName>
    <definedName name="___TT134">[2]RELATÓRIO!$D$702</definedName>
    <definedName name="___TT135">[2]RELATÓRIO!$D$707</definedName>
    <definedName name="___TT136">[2]RELATÓRIO!$D$712</definedName>
    <definedName name="___TT137">[2]RELATÓRIO!$D$716</definedName>
    <definedName name="___TT138">[2]RELATÓRIO!$D$721</definedName>
    <definedName name="___TT139">[2]RELATÓRIO!$D$726</definedName>
    <definedName name="___TT14">[2]RELATÓRIO!$D$84</definedName>
    <definedName name="___TT140">[2]RELATÓRIO!$D$731</definedName>
    <definedName name="___TT141">[2]RELATÓRIO!$D$736</definedName>
    <definedName name="___TT142">[2]RELATÓRIO!$D$741</definedName>
    <definedName name="___TT15">[2]RELATÓRIO!$D$89</definedName>
    <definedName name="___TT16">[2]RELATÓRIO!$D$93</definedName>
    <definedName name="___TT17">[2]RELATÓRIO!$D$98</definedName>
    <definedName name="___TT18">[2]RELATÓRIO!$D$103</definedName>
    <definedName name="___TT19">[2]RELATÓRIO!$D$108</definedName>
    <definedName name="___TT2">[2]RELATÓRIO!$D$23</definedName>
    <definedName name="___TT20">[2]RELATÓRIO!$D$113</definedName>
    <definedName name="___TT21">[2]RELATÓRIO!$D$118</definedName>
    <definedName name="___TT22">[2]RELATÓRIO!$D$123</definedName>
    <definedName name="___tt23">[2]RELATÓRIO!$D$129</definedName>
    <definedName name="___TT24">[2]RELATÓRIO!$D$134</definedName>
    <definedName name="___TT25">[2]RELATÓRIO!$D$139</definedName>
    <definedName name="___TT26">[2]RELATÓRIO!$D$144</definedName>
    <definedName name="___TT27">[2]RELATÓRIO!$D$149</definedName>
    <definedName name="___TT28">[2]RELATÓRIO!$D$154</definedName>
    <definedName name="___tt288">[2]RELATÓRIO!$D$159</definedName>
    <definedName name="___TT29">[2]RELATÓRIO!$D$164</definedName>
    <definedName name="___TT3">[2]RELATÓRIO!$D$28</definedName>
    <definedName name="___TT30">[2]RELATÓRIO!$D$169</definedName>
    <definedName name="___tt300">[2]RELATÓRIO!$D$174</definedName>
    <definedName name="___TT31">[2]RELATÓRIO!$D$179</definedName>
    <definedName name="___TT32">[2]RELATÓRIO!$D$184</definedName>
    <definedName name="___tt322">[2]RELATÓRIO!$D$189</definedName>
    <definedName name="___TT33">[2]RELATÓRIO!$D$195</definedName>
    <definedName name="___TT34">[2]RELATÓRIO!$D$200</definedName>
    <definedName name="___TT35">[2]RELATÓRIO!$D$205</definedName>
    <definedName name="___TT36">[2]RELATÓRIO!$D$210</definedName>
    <definedName name="___TT37">[2]RELATÓRIO!$D$215</definedName>
    <definedName name="___TT38">[2]RELATÓRIO!$D$220</definedName>
    <definedName name="___TT39">[2]RELATÓRIO!$D$225</definedName>
    <definedName name="___TT4">[2]RELATÓRIO!$D$33</definedName>
    <definedName name="___TT40">[2]RELATÓRIO!$D$230</definedName>
    <definedName name="___TT41">[2]RELATÓRIO!$D$235</definedName>
    <definedName name="___TT42">[2]RELATÓRIO!$D$240</definedName>
    <definedName name="___TT43">[2]RELATÓRIO!$D$245</definedName>
    <definedName name="___TT44">[2]RELATÓRIO!$D$250</definedName>
    <definedName name="___TT45">[2]RELATÓRIO!$D$255</definedName>
    <definedName name="___TT46">[2]RELATÓRIO!$D$260</definedName>
    <definedName name="___TT47">[2]RELATÓRIO!$D$265</definedName>
    <definedName name="___TT48">[2]RELATÓRIO!$D$270</definedName>
    <definedName name="___TT49">[2]RELATÓRIO!$D$275</definedName>
    <definedName name="___TT5">[2]RELATÓRIO!$D$38</definedName>
    <definedName name="___TT50">[2]RELATÓRIO!$D$280</definedName>
    <definedName name="___TT51">[2]RELATÓRIO!$D$285</definedName>
    <definedName name="___TT52">[2]RELATÓRIO!$D$290</definedName>
    <definedName name="___TT53">[2]RELATÓRIO!$D$295</definedName>
    <definedName name="___TT54">[2]RELATÓRIO!$D$300</definedName>
    <definedName name="___TT55">[2]RELATÓRIO!$D$305</definedName>
    <definedName name="___TT56">[2]RELATÓRIO!$D$310</definedName>
    <definedName name="___TT57">[2]RELATÓRIO!$D$315</definedName>
    <definedName name="___TT58">[2]RELATÓRIO!$D$320</definedName>
    <definedName name="___TT59">[2]RELATÓRIO!$D$325</definedName>
    <definedName name="___TT6">[2]RELATÓRIO!$D$43</definedName>
    <definedName name="___TT60">[2]RELATÓRIO!$D$330</definedName>
    <definedName name="___TT61">[2]RELATÓRIO!$D$335</definedName>
    <definedName name="___TT62">[2]RELATÓRIO!$D$339</definedName>
    <definedName name="___TT63">[2]RELATÓRIO!$D$344</definedName>
    <definedName name="___TT64">[2]RELATÓRIO!$D$349</definedName>
    <definedName name="___TT65">[2]RELATÓRIO!$D$354</definedName>
    <definedName name="___TT66">[2]RELATÓRIO!$D$359</definedName>
    <definedName name="___TT67">[2]RELATÓRIO!$D$365</definedName>
    <definedName name="___TT68">[2]RELATÓRIO!$D$370</definedName>
    <definedName name="___TT69">[2]RELATÓRIO!$D$375</definedName>
    <definedName name="___TT7">[2]RELATÓRIO!$D$48</definedName>
    <definedName name="___TT70">[2]RELATÓRIO!$D$380</definedName>
    <definedName name="___TT71">[2]RELATÓRIO!$D$385</definedName>
    <definedName name="___TT72">[2]RELATÓRIO!$D$390</definedName>
    <definedName name="___TT73">[2]RELATÓRIO!$D$395</definedName>
    <definedName name="___TT74">[2]RELATÓRIO!$D$400</definedName>
    <definedName name="___TT75">[2]RELATÓRIO!$D$405</definedName>
    <definedName name="___TT76">[2]RELATÓRIO!$D$410</definedName>
    <definedName name="___TT77">[2]RELATÓRIO!$D$415</definedName>
    <definedName name="___TT78">[2]RELATÓRIO!$D$420</definedName>
    <definedName name="___TT79">[2]RELATÓRIO!$D$425</definedName>
    <definedName name="___TT8">[2]RELATÓRIO!$D$53</definedName>
    <definedName name="___TT80">[2]RELATÓRIO!$D$430</definedName>
    <definedName name="___TT81">[2]RELATÓRIO!$D$434</definedName>
    <definedName name="___TT82">[2]RELATÓRIO!$D$439</definedName>
    <definedName name="___TT83">[2]RELATÓRIO!$D$444</definedName>
    <definedName name="___TT84">[2]RELATÓRIO!$D$449</definedName>
    <definedName name="___TT85">[2]RELATÓRIO!$D$454</definedName>
    <definedName name="___TT86">[2]RELATÓRIO!$D$459</definedName>
    <definedName name="___TT87">[2]RELATÓRIO!$D$464</definedName>
    <definedName name="___TT88">[2]RELATÓRIO!$D$469</definedName>
    <definedName name="___TT89">[2]RELATÓRIO!$D$474</definedName>
    <definedName name="___TT9">[2]RELATÓRIO!$D$58</definedName>
    <definedName name="___TT90">[2]RELATÓRIO!$D$479</definedName>
    <definedName name="___TT91">[2]RELATÓRIO!$D$484</definedName>
    <definedName name="___TT92">[2]RELATÓRIO!$D$490</definedName>
    <definedName name="___TT93">[2]RELATÓRIO!$D$495</definedName>
    <definedName name="___TT94">[2]RELATÓRIO!$D$500</definedName>
    <definedName name="___TT95">[2]RELATÓRIO!$D$505</definedName>
    <definedName name="___TT96">[2]RELATÓRIO!$D$510</definedName>
    <definedName name="___TT97">[2]RELATÓRIO!$D$515</definedName>
    <definedName name="___TT98">[2]RELATÓRIO!$D$520</definedName>
    <definedName name="___TT99">[2]RELATÓRIO!$D$525</definedName>
    <definedName name="__123Graph_A" hidden="1">[4]aux!$I$28:$M$28</definedName>
    <definedName name="__123Graph_AGraph1" hidden="1">[4]aux!$I$6:$M$6</definedName>
    <definedName name="__123Graph_AGraph10" hidden="1">[4]aux!$I$24:$M$24</definedName>
    <definedName name="__123Graph_AGraph11" hidden="1">[4]aux!$I$26:$M$26</definedName>
    <definedName name="__123Graph_AGraph12" hidden="1">[4]aux!$I$28:$M$28</definedName>
    <definedName name="__123Graph_AGraph2" hidden="1">[4]aux!$I$8:$M$8</definedName>
    <definedName name="__123Graph_AGraph3" hidden="1">[4]aux!$I$10:$M$10</definedName>
    <definedName name="__123Graph_AGraph4" hidden="1">[4]aux!$I$12:$M$12</definedName>
    <definedName name="__123Graph_AGraph5" hidden="1">[4]aux!$I$14:$M$14</definedName>
    <definedName name="__123Graph_AGraph6" hidden="1">[4]aux!$I$16:$M$16</definedName>
    <definedName name="__123Graph_AGraph7" hidden="1">[4]aux!$I$18:$M$18</definedName>
    <definedName name="__123Graph_AGraph8" hidden="1">[4]aux!$I$20:$M$20</definedName>
    <definedName name="__123Graph_AGraph9" hidden="1">[4]aux!$I$22:$M$22</definedName>
    <definedName name="__123Graph_B" hidden="1">[4]aux!$B$28:$F$28</definedName>
    <definedName name="__123Graph_BGraph1" hidden="1">[4]aux!$B$6:$F$6</definedName>
    <definedName name="__123Graph_BGraph10" hidden="1">[4]aux!$B$24:$F$24</definedName>
    <definedName name="__123Graph_BGraph11" hidden="1">[4]aux!$B$26:$F$26</definedName>
    <definedName name="__123Graph_BGraph12" hidden="1">[4]aux!$B$28:$F$28</definedName>
    <definedName name="__123Graph_BGraph2" hidden="1">[4]aux!$B$8:$F$8</definedName>
    <definedName name="__123Graph_BGraph3" hidden="1">[4]aux!$B$10:$F$10</definedName>
    <definedName name="__123Graph_BGraph4" hidden="1">[4]aux!$B$12:$F$12</definedName>
    <definedName name="__123Graph_BGraph5" hidden="1">[4]aux!$B$14:$F$14</definedName>
    <definedName name="__123Graph_BGraph6" hidden="1">[4]aux!$B$16:$F$16</definedName>
    <definedName name="__123Graph_BGraph7" hidden="1">[4]aux!$B$18:$F$18</definedName>
    <definedName name="__123Graph_BGraph8" hidden="1">[4]aux!$B$20:$F$20</definedName>
    <definedName name="__123Graph_BGraph9" hidden="1">[4]aux!$B$22:$F$22</definedName>
    <definedName name="__123Graph_X" hidden="1">[4]aux!$B$29:$F$29</definedName>
    <definedName name="__123Graph_XGraph1" hidden="1">[4]aux!$B$7:$F$7</definedName>
    <definedName name="__123Graph_XGraph10" hidden="1">[4]aux!$B$25:$F$25</definedName>
    <definedName name="__123Graph_XGraph11" hidden="1">[4]aux!$B$27:$F$27</definedName>
    <definedName name="__123Graph_XGraph12" hidden="1">[4]aux!$B$29:$F$29</definedName>
    <definedName name="__123Graph_XGraph2" hidden="1">[4]aux!$B$9:$F$9</definedName>
    <definedName name="__123Graph_XGraph3" hidden="1">[4]aux!$B$11:$F$11</definedName>
    <definedName name="__123Graph_XGraph4" hidden="1">[4]aux!$B$13:$F$13</definedName>
    <definedName name="__123Graph_XGraph5" hidden="1">[4]aux!$B$15:$F$15</definedName>
    <definedName name="__123Graph_XGraph6" hidden="1">[4]aux!$B$17:$F$17</definedName>
    <definedName name="__123Graph_XGraph7" hidden="1">[4]aux!$B$19:$F$19</definedName>
    <definedName name="__123Graph_XGraph8" hidden="1">[4]aux!$B$21:$F$21</definedName>
    <definedName name="__123Graph_XGraph9" hidden="1">[4]aux!$B$23:$F$23</definedName>
    <definedName name="__A1" localSheetId="9">#REF!</definedName>
    <definedName name="__A1">#REF!</definedName>
    <definedName name="__a2" localSheetId="9">#REF!</definedName>
    <definedName name="__a2">#REF!</definedName>
    <definedName name="__b1" localSheetId="9">#REF!</definedName>
    <definedName name="__b1">#REF!</definedName>
    <definedName name="__cab1">#REF!</definedName>
    <definedName name="__cab2">#REF!</definedName>
    <definedName name="__dmt1000">#REF!</definedName>
    <definedName name="__dmt1200">#REF!</definedName>
    <definedName name="__dmt2">#REF!</definedName>
    <definedName name="__dmt200">#REF!</definedName>
    <definedName name="__dmt400">#REF!</definedName>
    <definedName name="__dmt50">#REF!</definedName>
    <definedName name="__dmt600">#REF!</definedName>
    <definedName name="__dmt800">#REF!</definedName>
    <definedName name="__dre2">#REF!</definedName>
    <definedName name="__ind100">#REF!</definedName>
    <definedName name="__JAZ1">#REF!</definedName>
    <definedName name="__JAZ11">#REF!</definedName>
    <definedName name="__JAZ2">#REF!</definedName>
    <definedName name="__JAZ22">#REF!</definedName>
    <definedName name="__JAZ3">#REF!</definedName>
    <definedName name="__JAZ33">#REF!</definedName>
    <definedName name="__oac2">#REF!</definedName>
    <definedName name="__oae2">#REF!</definedName>
    <definedName name="__oco2">#REF!</definedName>
    <definedName name="__pav2">#REF!</definedName>
    <definedName name="__RET1">#REF!</definedName>
    <definedName name="__ter2">#REF!</definedName>
    <definedName name="__tsd4">#REF!</definedName>
    <definedName name="__TT1">[2]RELATÓRIO!$D$18</definedName>
    <definedName name="__TT10">[2]RELATÓRIO!$D$64</definedName>
    <definedName name="__TT100">[2]RELATÓRIO!$D$530</definedName>
    <definedName name="__TT101">[2]RELATÓRIO!$D$535</definedName>
    <definedName name="__TT102">[2]RELATÓRIO!$D$540</definedName>
    <definedName name="__TT103">[2]RELATÓRIO!$D$545</definedName>
    <definedName name="__TT104">[2]RELATÓRIO!$D$550</definedName>
    <definedName name="__TT105">[2]RELATÓRIO!$D$555</definedName>
    <definedName name="__TT106">[2]RELATÓRIO!$D$560</definedName>
    <definedName name="__TT107">[2]RELATÓRIO!$D$567</definedName>
    <definedName name="__TT108">[2]RELATÓRIO!$D$572</definedName>
    <definedName name="__TT109">[2]RELATÓRIO!$D$577</definedName>
    <definedName name="__TT11">[2]RELATÓRIO!$D$69</definedName>
    <definedName name="__TT110">[2]RELATÓRIO!$D$582</definedName>
    <definedName name="__TT111">[2]RELATÓRIO!$D$587</definedName>
    <definedName name="__TT112">[2]RELATÓRIO!$D$592</definedName>
    <definedName name="__TT113">[2]RELATÓRIO!$D$597</definedName>
    <definedName name="__TT114">[2]RELATÓRIO!$D$602</definedName>
    <definedName name="__TT115">[2]RELATÓRIO!$D$607</definedName>
    <definedName name="__TT116">[2]RELATÓRIO!$D$612</definedName>
    <definedName name="__TT117">[2]RELATÓRIO!$D$616</definedName>
    <definedName name="__TT118">[2]RELATÓRIO!$D$621</definedName>
    <definedName name="__TT119">[2]RELATÓRIO!$D$626</definedName>
    <definedName name="__TT12">[2]RELATÓRIO!$D$74</definedName>
    <definedName name="__TT120">[2]RELATÓRIO!$D$631</definedName>
    <definedName name="__TT121">[2]RELATÓRIO!$D$636</definedName>
    <definedName name="__TT122">[2]RELATÓRIO!$D$641</definedName>
    <definedName name="__TT123">[2]RELATÓRIO!$D$646</definedName>
    <definedName name="__TT124">[2]RELATÓRIO!$D$652</definedName>
    <definedName name="__TT125">[2]RELATÓRIO!$D$657</definedName>
    <definedName name="__TT126">[2]RELATÓRIO!$D$662</definedName>
    <definedName name="__TT127">[2]RELATÓRIO!$D$667</definedName>
    <definedName name="__TT128">[2]RELATÓRIO!$D$672</definedName>
    <definedName name="__TT129">[2]RELATÓRIO!$D$677</definedName>
    <definedName name="__TT13">[2]RELATÓRIO!$D$79</definedName>
    <definedName name="__TT130">[2]RELATÓRIO!$D$682</definedName>
    <definedName name="__TT131">[2]RELATÓRIO!$D$687</definedName>
    <definedName name="__TT132">[2]RELATÓRIO!$D$692</definedName>
    <definedName name="__TT133">[2]RELATÓRIO!$D$697</definedName>
    <definedName name="__TT134">[2]RELATÓRIO!$D$702</definedName>
    <definedName name="__TT135">[2]RELATÓRIO!$D$707</definedName>
    <definedName name="__TT136">[2]RELATÓRIO!$D$712</definedName>
    <definedName name="__TT137">[2]RELATÓRIO!$D$716</definedName>
    <definedName name="__TT138">[2]RELATÓRIO!$D$721</definedName>
    <definedName name="__TT139">[2]RELATÓRIO!$D$726</definedName>
    <definedName name="__TT14">[2]RELATÓRIO!$D$84</definedName>
    <definedName name="__TT140">[2]RELATÓRIO!$D$731</definedName>
    <definedName name="__TT141">[2]RELATÓRIO!$D$736</definedName>
    <definedName name="__TT142">[2]RELATÓRIO!$D$741</definedName>
    <definedName name="__TT15">[2]RELATÓRIO!$D$89</definedName>
    <definedName name="__TT16">[2]RELATÓRIO!$D$93</definedName>
    <definedName name="__TT17">[2]RELATÓRIO!$D$98</definedName>
    <definedName name="__TT18">[2]RELATÓRIO!$D$103</definedName>
    <definedName name="__TT19">[2]RELATÓRIO!$D$108</definedName>
    <definedName name="__TT2">[2]RELATÓRIO!$D$23</definedName>
    <definedName name="__TT20">[2]RELATÓRIO!$D$113</definedName>
    <definedName name="__TT21">[2]RELATÓRIO!$D$118</definedName>
    <definedName name="__TT22">[2]RELATÓRIO!$D$123</definedName>
    <definedName name="__tt23">[2]RELATÓRIO!$D$129</definedName>
    <definedName name="__TT24">[2]RELATÓRIO!$D$134</definedName>
    <definedName name="__TT25">[2]RELATÓRIO!$D$139</definedName>
    <definedName name="__TT26">[2]RELATÓRIO!$D$144</definedName>
    <definedName name="__TT27">[2]RELATÓRIO!$D$149</definedName>
    <definedName name="__TT28">[2]RELATÓRIO!$D$154</definedName>
    <definedName name="__tt288">[2]RELATÓRIO!$D$159</definedName>
    <definedName name="__TT29">[2]RELATÓRIO!$D$164</definedName>
    <definedName name="__TT3">[2]RELATÓRIO!$D$28</definedName>
    <definedName name="__TT30">[2]RELATÓRIO!$D$169</definedName>
    <definedName name="__tt300">[2]RELATÓRIO!$D$174</definedName>
    <definedName name="__TT31">[2]RELATÓRIO!$D$179</definedName>
    <definedName name="__TT32">[2]RELATÓRIO!$D$184</definedName>
    <definedName name="__tt322">[2]RELATÓRIO!$D$189</definedName>
    <definedName name="__TT33">[2]RELATÓRIO!$D$195</definedName>
    <definedName name="__TT34">[2]RELATÓRIO!$D$200</definedName>
    <definedName name="__TT35">[2]RELATÓRIO!$D$205</definedName>
    <definedName name="__TT36">[2]RELATÓRIO!$D$210</definedName>
    <definedName name="__TT37">[2]RELATÓRIO!$D$215</definedName>
    <definedName name="__TT38">[2]RELATÓRIO!$D$220</definedName>
    <definedName name="__TT39">[2]RELATÓRIO!$D$225</definedName>
    <definedName name="__TT4">[2]RELATÓRIO!$D$33</definedName>
    <definedName name="__TT40">[2]RELATÓRIO!$D$230</definedName>
    <definedName name="__TT41">[2]RELATÓRIO!$D$235</definedName>
    <definedName name="__TT42">[2]RELATÓRIO!$D$240</definedName>
    <definedName name="__TT43">[2]RELATÓRIO!$D$245</definedName>
    <definedName name="__TT44">[2]RELATÓRIO!$D$250</definedName>
    <definedName name="__TT45">[2]RELATÓRIO!$D$255</definedName>
    <definedName name="__TT46">[2]RELATÓRIO!$D$260</definedName>
    <definedName name="__TT47">[2]RELATÓRIO!$D$265</definedName>
    <definedName name="__TT48">[2]RELATÓRIO!$D$270</definedName>
    <definedName name="__TT49">[2]RELATÓRIO!$D$275</definedName>
    <definedName name="__TT5">[2]RELATÓRIO!$D$38</definedName>
    <definedName name="__TT50">[2]RELATÓRIO!$D$280</definedName>
    <definedName name="__TT51">[2]RELATÓRIO!$D$285</definedName>
    <definedName name="__TT52">[2]RELATÓRIO!$D$290</definedName>
    <definedName name="__TT53">[2]RELATÓRIO!$D$295</definedName>
    <definedName name="__TT54">[2]RELATÓRIO!$D$300</definedName>
    <definedName name="__TT55">[2]RELATÓRIO!$D$305</definedName>
    <definedName name="__TT56">[2]RELATÓRIO!$D$310</definedName>
    <definedName name="__TT57">[2]RELATÓRIO!$D$315</definedName>
    <definedName name="__TT58">[2]RELATÓRIO!$D$320</definedName>
    <definedName name="__TT59">[2]RELATÓRIO!$D$325</definedName>
    <definedName name="__TT6">[2]RELATÓRIO!$D$43</definedName>
    <definedName name="__TT60">[2]RELATÓRIO!$D$330</definedName>
    <definedName name="__TT61">[2]RELATÓRIO!$D$335</definedName>
    <definedName name="__TT62">[2]RELATÓRIO!$D$339</definedName>
    <definedName name="__TT63">[2]RELATÓRIO!$D$344</definedName>
    <definedName name="__TT64">[2]RELATÓRIO!$D$349</definedName>
    <definedName name="__TT65">[2]RELATÓRIO!$D$354</definedName>
    <definedName name="__TT66">[2]RELATÓRIO!$D$359</definedName>
    <definedName name="__TT67">[2]RELATÓRIO!$D$365</definedName>
    <definedName name="__TT68">[2]RELATÓRIO!$D$370</definedName>
    <definedName name="__TT69">[2]RELATÓRIO!$D$375</definedName>
    <definedName name="__TT7">[2]RELATÓRIO!$D$48</definedName>
    <definedName name="__TT70">[2]RELATÓRIO!$D$380</definedName>
    <definedName name="__TT71">[2]RELATÓRIO!$D$385</definedName>
    <definedName name="__TT72">[2]RELATÓRIO!$D$390</definedName>
    <definedName name="__TT73">[2]RELATÓRIO!$D$395</definedName>
    <definedName name="__TT74">[2]RELATÓRIO!$D$400</definedName>
    <definedName name="__TT75">[2]RELATÓRIO!$D$405</definedName>
    <definedName name="__TT76">[2]RELATÓRIO!$D$410</definedName>
    <definedName name="__TT77">[2]RELATÓRIO!$D$415</definedName>
    <definedName name="__TT78">[2]RELATÓRIO!$D$420</definedName>
    <definedName name="__TT79">[2]RELATÓRIO!$D$425</definedName>
    <definedName name="__TT8">[2]RELATÓRIO!$D$53</definedName>
    <definedName name="__TT80">[2]RELATÓRIO!$D$430</definedName>
    <definedName name="__TT81">[2]RELATÓRIO!$D$434</definedName>
    <definedName name="__TT82">[2]RELATÓRIO!$D$439</definedName>
    <definedName name="__TT83">[2]RELATÓRIO!$D$444</definedName>
    <definedName name="__TT84">[2]RELATÓRIO!$D$449</definedName>
    <definedName name="__TT85">[2]RELATÓRIO!$D$454</definedName>
    <definedName name="__TT86">[2]RELATÓRIO!$D$459</definedName>
    <definedName name="__TT87">[2]RELATÓRIO!$D$464</definedName>
    <definedName name="__TT88">[2]RELATÓRIO!$D$469</definedName>
    <definedName name="__TT89">[2]RELATÓRIO!$D$474</definedName>
    <definedName name="__TT9">[2]RELATÓRIO!$D$58</definedName>
    <definedName name="__TT90">[2]RELATÓRIO!$D$479</definedName>
    <definedName name="__TT91">[2]RELATÓRIO!$D$484</definedName>
    <definedName name="__TT92">[2]RELATÓRIO!$D$490</definedName>
    <definedName name="__TT93">[2]RELATÓRIO!$D$495</definedName>
    <definedName name="__TT94">[2]RELATÓRIO!$D$500</definedName>
    <definedName name="__TT95">[2]RELATÓRIO!$D$505</definedName>
    <definedName name="__TT96">[2]RELATÓRIO!$D$510</definedName>
    <definedName name="__TT97">[2]RELATÓRIO!$D$515</definedName>
    <definedName name="__TT98">[2]RELATÓRIO!$D$520</definedName>
    <definedName name="__TT99">[2]RELATÓRIO!$D$525</definedName>
    <definedName name="__xlnm.Print_Area_1">#REF!</definedName>
    <definedName name="__xlnm.Print_Area_2">#REF!</definedName>
    <definedName name="__xlnm.Print_Area_3">#REF!</definedName>
    <definedName name="__xlnm.Print_Titles_1">#REF!</definedName>
    <definedName name="_01_09_96">#REF!</definedName>
    <definedName name="_A1">#REF!</definedName>
    <definedName name="_a2">#REF!</definedName>
    <definedName name="_b1">#REF!</definedName>
    <definedName name="_cab1">#REF!</definedName>
    <definedName name="_cab2">#REF!</definedName>
    <definedName name="_dmt1000">#REF!</definedName>
    <definedName name="_dmt1200">#REF!</definedName>
    <definedName name="_dmt2">#REF!</definedName>
    <definedName name="_dmt200">#REF!</definedName>
    <definedName name="_dmt400">#REF!</definedName>
    <definedName name="_dmt50">#REF!</definedName>
    <definedName name="_dmt600">#REF!</definedName>
    <definedName name="_dmt800">#REF!</definedName>
    <definedName name="_dre2">#REF!</definedName>
    <definedName name="_xlnm._FilterDatabase" hidden="1">[5]Orçamento!$A$13:$H$24</definedName>
    <definedName name="_ind100" localSheetId="9">#REF!</definedName>
    <definedName name="_ind100">#REF!</definedName>
    <definedName name="_JAZ1" localSheetId="9">#REF!</definedName>
    <definedName name="_JAZ1">#REF!</definedName>
    <definedName name="_JAZ11" localSheetId="9">#REF!</definedName>
    <definedName name="_JAZ11">#REF!</definedName>
    <definedName name="_JAZ2">#REF!</definedName>
    <definedName name="_JAZ22">#REF!</definedName>
    <definedName name="_JAZ3">#REF!</definedName>
    <definedName name="_JAZ33">#REF!</definedName>
    <definedName name="_Key1" hidden="1">'[6]1.6'!$A$11</definedName>
    <definedName name="_mem2">'[7]Mat Asf'!$H$37</definedName>
    <definedName name="_oac2" localSheetId="9">#REF!</definedName>
    <definedName name="_oac2">#REF!</definedName>
    <definedName name="_oae2" localSheetId="9">#REF!</definedName>
    <definedName name="_oae2">#REF!</definedName>
    <definedName name="_oco2" localSheetId="9">#REF!</definedName>
    <definedName name="_oco2">#REF!</definedName>
    <definedName name="_Order1" hidden="1">255</definedName>
    <definedName name="_Order2" hidden="1">255</definedName>
    <definedName name="_pav2">#REF!</definedName>
    <definedName name="_PL1">#REF!</definedName>
    <definedName name="_prd1">#REF!</definedName>
    <definedName name="_prt1">#REF!</definedName>
    <definedName name="_RET1">#REF!</definedName>
    <definedName name="_ter2">#REF!</definedName>
    <definedName name="_tsd4">#REF!</definedName>
    <definedName name="_TT1">[2]RELATÓRIO!$D$18</definedName>
    <definedName name="_TT10">[2]RELATÓRIO!$D$64</definedName>
    <definedName name="_TT100">[2]RELATÓRIO!$D$530</definedName>
    <definedName name="_TT101">[2]RELATÓRIO!$D$535</definedName>
    <definedName name="_TT102">[2]RELATÓRIO!$D$540</definedName>
    <definedName name="_TT103">[2]RELATÓRIO!$D$545</definedName>
    <definedName name="_TT104">[2]RELATÓRIO!$D$550</definedName>
    <definedName name="_TT105">[2]RELATÓRIO!$D$555</definedName>
    <definedName name="_TT106">[2]RELATÓRIO!$D$560</definedName>
    <definedName name="_TT107">[2]RELATÓRIO!$D$567</definedName>
    <definedName name="_TT108">[2]RELATÓRIO!$D$572</definedName>
    <definedName name="_TT109">[2]RELATÓRIO!$D$577</definedName>
    <definedName name="_TT11">[2]RELATÓRIO!$D$69</definedName>
    <definedName name="_TT110">[2]RELATÓRIO!$D$582</definedName>
    <definedName name="_TT111">[2]RELATÓRIO!$D$587</definedName>
    <definedName name="_TT112">[2]RELATÓRIO!$D$592</definedName>
    <definedName name="_TT113">[2]RELATÓRIO!$D$597</definedName>
    <definedName name="_TT114">[2]RELATÓRIO!$D$602</definedName>
    <definedName name="_TT115">[2]RELATÓRIO!$D$607</definedName>
    <definedName name="_TT116">[2]RELATÓRIO!$D$612</definedName>
    <definedName name="_TT117">[2]RELATÓRIO!$D$616</definedName>
    <definedName name="_TT118">[2]RELATÓRIO!$D$621</definedName>
    <definedName name="_TT119">[2]RELATÓRIO!$D$626</definedName>
    <definedName name="_TT12">[2]RELATÓRIO!$D$74</definedName>
    <definedName name="_TT120">[2]RELATÓRIO!$D$631</definedName>
    <definedName name="_TT121">[2]RELATÓRIO!$D$636</definedName>
    <definedName name="_TT122">[2]RELATÓRIO!$D$641</definedName>
    <definedName name="_TT123">[2]RELATÓRIO!$D$646</definedName>
    <definedName name="_TT124">[2]RELATÓRIO!$D$652</definedName>
    <definedName name="_TT125">[2]RELATÓRIO!$D$657</definedName>
    <definedName name="_TT126">[2]RELATÓRIO!$D$662</definedName>
    <definedName name="_TT127">[2]RELATÓRIO!$D$667</definedName>
    <definedName name="_TT128">[2]RELATÓRIO!$D$672</definedName>
    <definedName name="_TT129">[2]RELATÓRIO!$D$677</definedName>
    <definedName name="_TT13">[2]RELATÓRIO!$D$79</definedName>
    <definedName name="_TT130">[2]RELATÓRIO!$D$682</definedName>
    <definedName name="_TT131">[2]RELATÓRIO!$D$687</definedName>
    <definedName name="_TT132">[2]RELATÓRIO!$D$692</definedName>
    <definedName name="_TT133">[2]RELATÓRIO!$D$697</definedName>
    <definedName name="_TT134">[2]RELATÓRIO!$D$702</definedName>
    <definedName name="_TT135">[2]RELATÓRIO!$D$707</definedName>
    <definedName name="_TT136">[2]RELATÓRIO!$D$712</definedName>
    <definedName name="_TT137">[2]RELATÓRIO!$D$716</definedName>
    <definedName name="_TT138">[2]RELATÓRIO!$D$721</definedName>
    <definedName name="_TT139">[2]RELATÓRIO!$D$726</definedName>
    <definedName name="_TT14">[2]RELATÓRIO!$D$84</definedName>
    <definedName name="_TT140">[2]RELATÓRIO!$D$731</definedName>
    <definedName name="_TT141">[2]RELATÓRIO!$D$736</definedName>
    <definedName name="_TT142">[2]RELATÓRIO!$D$741</definedName>
    <definedName name="_TT15">[2]RELATÓRIO!$D$89</definedName>
    <definedName name="_TT16">[2]RELATÓRIO!$D$93</definedName>
    <definedName name="_TT17">[2]RELATÓRIO!$D$98</definedName>
    <definedName name="_TT18">[2]RELATÓRIO!$D$103</definedName>
    <definedName name="_TT19">[2]RELATÓRIO!$D$108</definedName>
    <definedName name="_TT2">[2]RELATÓRIO!$D$23</definedName>
    <definedName name="_TT20">[2]RELATÓRIO!$D$113</definedName>
    <definedName name="_TT21">[2]RELATÓRIO!$D$118</definedName>
    <definedName name="_TT22">[2]RELATÓRIO!$D$123</definedName>
    <definedName name="_tt23">[2]RELATÓRIO!$D$129</definedName>
    <definedName name="_TT24">[2]RELATÓRIO!$D$134</definedName>
    <definedName name="_TT25">[2]RELATÓRIO!$D$139</definedName>
    <definedName name="_TT26">[2]RELATÓRIO!$D$144</definedName>
    <definedName name="_TT27">[2]RELATÓRIO!$D$149</definedName>
    <definedName name="_TT28">[2]RELATÓRIO!$D$154</definedName>
    <definedName name="_tt288">[2]RELATÓRIO!$D$159</definedName>
    <definedName name="_TT29">[2]RELATÓRIO!$D$164</definedName>
    <definedName name="_TT3">[2]RELATÓRIO!$D$28</definedName>
    <definedName name="_TT30">[2]RELATÓRIO!$D$169</definedName>
    <definedName name="_tt300">[2]RELATÓRIO!$D$174</definedName>
    <definedName name="_TT31">[2]RELATÓRIO!$D$179</definedName>
    <definedName name="_TT32">[2]RELATÓRIO!$D$184</definedName>
    <definedName name="_tt322">[2]RELATÓRIO!$D$189</definedName>
    <definedName name="_TT33">[2]RELATÓRIO!$D$195</definedName>
    <definedName name="_TT34">[2]RELATÓRIO!$D$200</definedName>
    <definedName name="_TT35">[2]RELATÓRIO!$D$205</definedName>
    <definedName name="_TT36">[2]RELATÓRIO!$D$210</definedName>
    <definedName name="_TT37">[2]RELATÓRIO!$D$215</definedName>
    <definedName name="_TT38">[2]RELATÓRIO!$D$220</definedName>
    <definedName name="_TT39">[2]RELATÓRIO!$D$225</definedName>
    <definedName name="_TT4">[2]RELATÓRIO!$D$33</definedName>
    <definedName name="_TT40">[2]RELATÓRIO!$D$230</definedName>
    <definedName name="_TT41">[2]RELATÓRIO!$D$235</definedName>
    <definedName name="_TT42">[2]RELATÓRIO!$D$240</definedName>
    <definedName name="_TT43">[2]RELATÓRIO!$D$245</definedName>
    <definedName name="_TT44">[2]RELATÓRIO!$D$250</definedName>
    <definedName name="_TT45">[2]RELATÓRIO!$D$255</definedName>
    <definedName name="_TT46">[2]RELATÓRIO!$D$260</definedName>
    <definedName name="_TT47">[2]RELATÓRIO!$D$265</definedName>
    <definedName name="_TT48">[2]RELATÓRIO!$D$270</definedName>
    <definedName name="_TT49">[2]RELATÓRIO!$D$275</definedName>
    <definedName name="_TT5">[2]RELATÓRIO!$D$38</definedName>
    <definedName name="_TT50">[2]RELATÓRIO!$D$280</definedName>
    <definedName name="_TT51">[2]RELATÓRIO!$D$285</definedName>
    <definedName name="_TT52">[2]RELATÓRIO!$D$290</definedName>
    <definedName name="_TT53">[2]RELATÓRIO!$D$295</definedName>
    <definedName name="_TT54">[2]RELATÓRIO!$D$300</definedName>
    <definedName name="_TT55">[2]RELATÓRIO!$D$305</definedName>
    <definedName name="_TT56">[2]RELATÓRIO!$D$310</definedName>
    <definedName name="_TT57">[2]RELATÓRIO!$D$315</definedName>
    <definedName name="_TT58">[2]RELATÓRIO!$D$320</definedName>
    <definedName name="_TT59">[2]RELATÓRIO!$D$325</definedName>
    <definedName name="_TT6">[2]RELATÓRIO!$D$43</definedName>
    <definedName name="_TT60">[2]RELATÓRIO!$D$330</definedName>
    <definedName name="_TT61">[2]RELATÓRIO!$D$335</definedName>
    <definedName name="_TT62">[2]RELATÓRIO!$D$339</definedName>
    <definedName name="_TT63">[2]RELATÓRIO!$D$344</definedName>
    <definedName name="_TT64">[2]RELATÓRIO!$D$349</definedName>
    <definedName name="_TT65">[2]RELATÓRIO!$D$354</definedName>
    <definedName name="_TT66">[2]RELATÓRIO!$D$359</definedName>
    <definedName name="_TT67">[2]RELATÓRIO!$D$365</definedName>
    <definedName name="_TT68">[2]RELATÓRIO!$D$370</definedName>
    <definedName name="_TT69">[2]RELATÓRIO!$D$375</definedName>
    <definedName name="_TT7">[2]RELATÓRIO!$D$48</definedName>
    <definedName name="_TT70">[2]RELATÓRIO!$D$380</definedName>
    <definedName name="_TT71">[2]RELATÓRIO!$D$385</definedName>
    <definedName name="_TT72">[2]RELATÓRIO!$D$390</definedName>
    <definedName name="_TT73">[2]RELATÓRIO!$D$395</definedName>
    <definedName name="_TT74">[2]RELATÓRIO!$D$400</definedName>
    <definedName name="_TT75">[2]RELATÓRIO!$D$405</definedName>
    <definedName name="_TT76">[2]RELATÓRIO!$D$410</definedName>
    <definedName name="_TT77">[2]RELATÓRIO!$D$415</definedName>
    <definedName name="_TT78">[2]RELATÓRIO!$D$420</definedName>
    <definedName name="_TT79">[2]RELATÓRIO!$D$425</definedName>
    <definedName name="_TT8">[2]RELATÓRIO!$D$53</definedName>
    <definedName name="_TT80">[2]RELATÓRIO!$D$430</definedName>
    <definedName name="_TT81">[2]RELATÓRIO!$D$434</definedName>
    <definedName name="_TT82">[2]RELATÓRIO!$D$439</definedName>
    <definedName name="_TT83">[2]RELATÓRIO!$D$444</definedName>
    <definedName name="_TT84">[2]RELATÓRIO!$D$449</definedName>
    <definedName name="_TT85">[2]RELATÓRIO!$D$454</definedName>
    <definedName name="_TT86">[2]RELATÓRIO!$D$459</definedName>
    <definedName name="_TT87">[2]RELATÓRIO!$D$464</definedName>
    <definedName name="_TT88">[2]RELATÓRIO!$D$469</definedName>
    <definedName name="_TT89">[2]RELATÓRIO!$D$474</definedName>
    <definedName name="_TT9">[2]RELATÓRIO!$D$58</definedName>
    <definedName name="_TT90">[2]RELATÓRIO!$D$479</definedName>
    <definedName name="_TT91">[2]RELATÓRIO!$D$484</definedName>
    <definedName name="_TT92">[2]RELATÓRIO!$D$490</definedName>
    <definedName name="_TT93">[2]RELATÓRIO!$D$495</definedName>
    <definedName name="_TT94">[2]RELATÓRIO!$D$500</definedName>
    <definedName name="_TT95">[2]RELATÓRIO!$D$505</definedName>
    <definedName name="_TT96">[2]RELATÓRIO!$D$510</definedName>
    <definedName name="_TT97">[2]RELATÓRIO!$D$515</definedName>
    <definedName name="_TT98">[2]RELATÓRIO!$D$520</definedName>
    <definedName name="_TT99">[2]RELATÓRIO!$D$525</definedName>
    <definedName name="A" localSheetId="9" hidden="1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A" localSheetId="9">'BDI 111'!AA</definedName>
    <definedName name="AA">[0]!AA</definedName>
    <definedName name="abc" localSheetId="9">'[8]Aterro PonteSul'!#REF!</definedName>
    <definedName name="abc">'[8]Aterro PonteSul'!#REF!</definedName>
    <definedName name="ABERTA">NA()</definedName>
    <definedName name="ACIDO" localSheetId="9">#REF!</definedName>
    <definedName name="ACIDO">#REF!</definedName>
    <definedName name="ACO">NA()</definedName>
    <definedName name="AÇO" localSheetId="9">#REF!</definedName>
    <definedName name="AÇO">#REF!</definedName>
    <definedName name="AÇO_CA_50">#REF!</definedName>
    <definedName name="AÇO_CA_50_3_16">#REF!</definedName>
    <definedName name="ADESIVO_PVC">#REF!</definedName>
    <definedName name="AERG" localSheetId="9">#REF!</definedName>
    <definedName name="AERG">#REF!</definedName>
    <definedName name="AGB" localSheetId="9">#REF!</definedName>
    <definedName name="AGB">#REF!</definedName>
    <definedName name="AGREGADO">#REF!</definedName>
    <definedName name="AGUA">NA()</definedName>
    <definedName name="AGUA_10LT">#REF!</definedName>
    <definedName name="AGUARRAZ">#REF!</definedName>
    <definedName name="AJUDANTE">#REF!</definedName>
    <definedName name="alex" localSheetId="9" hidden="1">{#N/A,#N/A,FALSE,"MO (2)"}</definedName>
    <definedName name="alex" hidden="1">{#N/A,#N/A,FALSE,"MO (2)"}</definedName>
    <definedName name="ALIZAR_MAD_LEI">#REF!</definedName>
    <definedName name="ALTA">'[9]PRO-08'!#REF!</definedName>
    <definedName name="Alvenaria_vedação">"$#REF!.$A$76"</definedName>
    <definedName name="amarela">#REF!</definedName>
    <definedName name="AMONIA">#REF!</definedName>
    <definedName name="AND">#REF!</definedName>
    <definedName name="Ano">#REF!</definedName>
    <definedName name="Ano_Pop">#REF!</definedName>
    <definedName name="ant" localSheetId="9" hidden="1">{#N/A,#N/A,FALSE,"MO (2)"}</definedName>
    <definedName name="ant" hidden="1">{#N/A,#N/A,FALSE,"MO (2)"}</definedName>
    <definedName name="ant_1" localSheetId="9" hidden="1">{#N/A,#N/A,FALSE,"MO (2)"}</definedName>
    <definedName name="ant_1" hidden="1">{#N/A,#N/A,FALSE,"MO (2)"}</definedName>
    <definedName name="APRENDIZ" localSheetId="9">{"total","SUM(total)","YNNNN",FALSE}</definedName>
    <definedName name="APRENDIZ">{"total","SUM(total)","YNNNN",FALSE}</definedName>
    <definedName name="ARAME_RECOZIDO">[10]Insumos!$I$22</definedName>
    <definedName name="area_base" localSheetId="9">#REF!</definedName>
    <definedName name="area_base">#REF!</definedName>
    <definedName name="_xlnm.Extract" localSheetId="9">#REF!</definedName>
    <definedName name="_xlnm.Extract">#REF!</definedName>
    <definedName name="_xlnm.Print_Area" localSheetId="3">COMPOSIÇÃO!#REF!</definedName>
    <definedName name="_xlnm.Print_Area" localSheetId="2">CRONOGRAMA!$B$2:$M$40</definedName>
    <definedName name="_xlnm.Print_Area" localSheetId="5">'ENCARGOS SOCIAIS'!$B$2:$G$53</definedName>
    <definedName name="_xlnm.Print_Area" localSheetId="4">'MEM. CAL. ESTRUTURAL'!$A$3:$S$64</definedName>
    <definedName name="_xlnm.Print_Area" localSheetId="1">ORÇAMENTO!$B$2:$R$50</definedName>
    <definedName name="_xlnm.Print_Area" localSheetId="0">RESUMO!$B$2:$P$31</definedName>
    <definedName name="_xlnm.Print_Area">#REF!</definedName>
    <definedName name="Área_impressão_IM" localSheetId="9">#REF!</definedName>
    <definedName name="Área_impressão_IM">#REF!</definedName>
    <definedName name="AREA_IMPRI" localSheetId="9">#REF!</definedName>
    <definedName name="AREA_IMPRI">#REF!</definedName>
    <definedName name="area_sub_base">#REF!</definedName>
    <definedName name="areafog">#REF!</definedName>
    <definedName name="areatsd">#REF!</definedName>
    <definedName name="areatss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">'[8]Aterro PonteSul'!#REF!</definedName>
    <definedName name="ATERRO_ARENOSO" localSheetId="9">#REF!</definedName>
    <definedName name="ATERRO_ARENOSO">#REF!</definedName>
    <definedName name="AUGUSTO" localSheetId="9">{"total","SUM(total)","YNNNN",FALSE}</definedName>
    <definedName name="AUGUSTO">{"total","SUM(total)","YNNNN",FALSE}</definedName>
    <definedName name="Aut_original">[11]PROJETO!#REF!</definedName>
    <definedName name="Aut_resumo">[12]RESUMO_AUT1!#REF!</definedName>
    <definedName name="AUTO">[13]plan!#REF!</definedName>
    <definedName name="azul" localSheetId="9">#REF!</definedName>
    <definedName name="azul">#REF!</definedName>
    <definedName name="AZULEGISTA" localSheetId="9">#REF!</definedName>
    <definedName name="AZULEGISTA">#REF!</definedName>
    <definedName name="AZULEJO_15X15" localSheetId="9">#REF!</definedName>
    <definedName name="AZULEJO_15X15">#REF!</definedName>
    <definedName name="AZULSINAL">#REF!</definedName>
    <definedName name="b">'[14]RESUMO-DVOP_JBS'!$H$45</definedName>
    <definedName name="bacia" localSheetId="9">#REF!</definedName>
    <definedName name="bacia">#REF!</definedName>
    <definedName name="BAIRRO">'[15]DADOS DE ENTRADA'!$D13:$D2488</definedName>
    <definedName name="_xlnm.Database" localSheetId="9">#REF!</definedName>
    <definedName name="_xlnm.Database">#REF!</definedName>
    <definedName name="BARRO">[10]Insumos!$I$9</definedName>
    <definedName name="bbb" localSheetId="9">#REF!</definedName>
    <definedName name="bbb">#REF!</definedName>
    <definedName name="bbbb" localSheetId="9" hidden="1">{#N/A,#N/A,FALSE,"MO (2)"}</definedName>
    <definedName name="bbbb" hidden="1">{#N/A,#N/A,FALSE,"MO (2)"}</definedName>
    <definedName name="bbdcc15">#REF!</definedName>
    <definedName name="bbdcc20">#REF!</definedName>
    <definedName name="bbdcc25">#REF!</definedName>
    <definedName name="bbdcc30">#REF!</definedName>
    <definedName name="bbdtc04">#REF!</definedName>
    <definedName name="bbdtc06">#REF!</definedName>
    <definedName name="bbdtc08">#REF!</definedName>
    <definedName name="bbdtc10">#REF!</definedName>
    <definedName name="bbdtc12">#REF!</definedName>
    <definedName name="bbdtc15">#REF!</definedName>
    <definedName name="bbscc15">#REF!</definedName>
    <definedName name="bbscc20">#REF!</definedName>
    <definedName name="bbscc25">#REF!</definedName>
    <definedName name="bbscc30">#REF!</definedName>
    <definedName name="bbstc04">#REF!</definedName>
    <definedName name="bbstc06">#REF!</definedName>
    <definedName name="bbstc08">#REF!</definedName>
    <definedName name="bbstc10">#REF!</definedName>
    <definedName name="bbstc12">#REF!</definedName>
    <definedName name="bbstc15">#REF!</definedName>
    <definedName name="bbtcc15">[8]DMT_EV!#REF!</definedName>
    <definedName name="bbtcc20">[8]DMT_EV!#REF!</definedName>
    <definedName name="bbtcc25">[8]DMT_EV!#REF!</definedName>
    <definedName name="bbtcc30">[8]DMT_EV!#REF!</definedName>
    <definedName name="bbttc04" localSheetId="9">#REF!</definedName>
    <definedName name="bbttc04">#REF!</definedName>
    <definedName name="bbttc06" localSheetId="9">#REF!</definedName>
    <definedName name="bbttc06">#REF!</definedName>
    <definedName name="bbttc08" localSheetId="9">#REF!</definedName>
    <definedName name="bbttc08">#REF!</definedName>
    <definedName name="bbttc10">#REF!</definedName>
    <definedName name="bbttc12">#REF!</definedName>
    <definedName name="bbttc15">#REF!</definedName>
    <definedName name="BDI">#REF!</definedName>
    <definedName name="BDI_NORMAL">[16]SETUP!$C$3</definedName>
    <definedName name="betume" localSheetId="9">#REF!</definedName>
    <definedName name="betume">#REF!</definedName>
    <definedName name="BG" localSheetId="9">#REF!</definedName>
    <definedName name="BG">#REF!</definedName>
    <definedName name="BGU" localSheetId="9">#REF!</definedName>
    <definedName name="BGU">#REF!</definedName>
    <definedName name="Bloco" hidden="1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loco2" hidden="1">#REF!</definedName>
    <definedName name="Brita">#REF!</definedName>
    <definedName name="BRITA1">#REF!</definedName>
    <definedName name="c.drena">#REF!</definedName>
    <definedName name="cab">#REF!</definedName>
    <definedName name="CAB_ATERRO">#REF!</definedName>
    <definedName name="cab_cortes">#REF!</definedName>
    <definedName name="cab_dmt">#REF!</definedName>
    <definedName name="cab_limpeza">#REF!</definedName>
    <definedName name="CAB_PLANO">#REF!</definedName>
    <definedName name="cab_pmf">#REF!</definedName>
    <definedName name="cabeca">#REF!</definedName>
    <definedName name="CABEÇA">#REF!</definedName>
    <definedName name="cabeca1">#REF!</definedName>
    <definedName name="cabeçalho">#REF!</definedName>
    <definedName name="cabeçalho1">#REF!</definedName>
    <definedName name="cabmeio">#REF!</definedName>
    <definedName name="CadIns" hidden="1">#REF!</definedName>
    <definedName name="CadSrv" hidden="1">#REF!</definedName>
    <definedName name="caixa">'[17]RESUMO-DVOP'!$C$36</definedName>
    <definedName name="CAIXILHO_MAD_LEI" localSheetId="9">#REF!</definedName>
    <definedName name="CAIXILHO_MAD_LEI">#REF!</definedName>
    <definedName name="CAL" localSheetId="9">#REF!</definedName>
    <definedName name="CAL">#REF!</definedName>
    <definedName name="Camada_brita">"$#REF!.$A$173"</definedName>
    <definedName name="Camada_impermeabilizadora">"$#REF!.$A$46"</definedName>
    <definedName name="cap">[17]RELATÓRIO!$U$31</definedName>
    <definedName name="CAP_20" localSheetId="9">#REF!</definedName>
    <definedName name="CAP_20">#REF!</definedName>
    <definedName name="CARALHO" localSheetId="9">#REF!</definedName>
    <definedName name="CARALHO">#REF!</definedName>
    <definedName name="CARGA">NA()</definedName>
    <definedName name="CARROCERIA">NA()</definedName>
    <definedName name="cbdcc15" localSheetId="9">#REF!</definedName>
    <definedName name="cbdcc15">#REF!</definedName>
    <definedName name="cbdcc20">#REF!</definedName>
    <definedName name="cbdcc25">#REF!</definedName>
    <definedName name="cbdcc30">#REF!</definedName>
    <definedName name="cbdtc04">#REF!</definedName>
    <definedName name="cbdtc06">#REF!</definedName>
    <definedName name="cbdtc08">#REF!</definedName>
    <definedName name="cbdtc10">#REF!</definedName>
    <definedName name="cbdtc12">#REF!</definedName>
    <definedName name="cbdtc15">#REF!</definedName>
    <definedName name="cbscc15">#REF!</definedName>
    <definedName name="cbscc20">#REF!</definedName>
    <definedName name="cbscc25">#REF!</definedName>
    <definedName name="cbscc30">#REF!</definedName>
    <definedName name="cbstc04">#REF!</definedName>
    <definedName name="cbstc06">#REF!</definedName>
    <definedName name="cbstc08">#REF!</definedName>
    <definedName name="cbstc10">#REF!</definedName>
    <definedName name="cbstc12">#REF!</definedName>
    <definedName name="cbstc15">#REF!</definedName>
    <definedName name="cbtcc15">[8]DMT_EV!#REF!</definedName>
    <definedName name="cbtcc20">[8]DMT_EV!#REF!</definedName>
    <definedName name="cbtcc25">[8]DMT_EV!#REF!</definedName>
    <definedName name="cbtcc30">[8]DMT_EV!#REF!</definedName>
    <definedName name="cbttc04" localSheetId="9">#REF!</definedName>
    <definedName name="cbttc04">#REF!</definedName>
    <definedName name="cbttc06" localSheetId="9">#REF!</definedName>
    <definedName name="cbttc06">#REF!</definedName>
    <definedName name="cbttc08" localSheetId="9">#REF!</definedName>
    <definedName name="cbttc08">#REF!</definedName>
    <definedName name="cbttc10">#REF!</definedName>
    <definedName name="cbttc12">#REF!</definedName>
    <definedName name="cbttc15">#REF!</definedName>
    <definedName name="CBU">#REF!</definedName>
    <definedName name="CBUII">#REF!</definedName>
    <definedName name="cbuq">#REF!</definedName>
    <definedName name="CBUQB">#REF!</definedName>
    <definedName name="CBUQc">#REF!</definedName>
    <definedName name="ccccdddd" localSheetId="9">#REF!</definedName>
    <definedName name="ccccdddd">#REF!</definedName>
    <definedName name="ccerca">#REF!</definedName>
    <definedName name="cch" hidden="1">#N/A</definedName>
    <definedName name="CdQtEqA" hidden="1">2</definedName>
    <definedName name="CdQtEqP" hidden="1">2</definedName>
    <definedName name="CdQtMoA" hidden="1">2</definedName>
    <definedName name="CdQtMoP" hidden="1">2</definedName>
    <definedName name="CdQtMpA" hidden="1">5</definedName>
    <definedName name="CdQtMpP" hidden="1">5</definedName>
    <definedName name="CdQtTrA" hidden="1">2</definedName>
    <definedName name="CdQtTrP" hidden="1">2</definedName>
    <definedName name="CERAMICA_30X30_PEI_IV">#REF!</definedName>
    <definedName name="CERAMICA_30x30_PEI_V">#REF!</definedName>
    <definedName name="cesar" localSheetId="9">#REF!</definedName>
    <definedName name="cesar">#REF!</definedName>
    <definedName name="Chapisco">"$#REF!.$A$113"</definedName>
    <definedName name="Chave" hidden="1">#REF!</definedName>
    <definedName name="Chave1" hidden="1">#REF!</definedName>
    <definedName name="CIMENTO">#REF!</definedName>
    <definedName name="CIMENTO_BRANCO">#REF!</definedName>
    <definedName name="CIMENTO_COLA">#REF!</definedName>
    <definedName name="Clas" hidden="1">MAX(LEN(#REF!))</definedName>
    <definedName name="CLIENTE">#REF!</definedName>
    <definedName name="Cls" hidden="1">#N/A</definedName>
    <definedName name="cm_30">#REF!</definedName>
    <definedName name="Cobertura">"$#REF!.$A$164"</definedName>
    <definedName name="Cod" hidden="1">#REF!</definedName>
    <definedName name="Codigo" hidden="1">#REF!</definedName>
    <definedName name="COEF">#REF!</definedName>
    <definedName name="Colchão">#REF!</definedName>
    <definedName name="Coletor">OFFSET([18]RedeBasica!$C$40,0,0,COUNTA([18]RedeBasica!$C:$C),1)</definedName>
    <definedName name="Coluna" localSheetId="9" hidden="1">#REF!</definedName>
    <definedName name="Coluna" hidden="1">#REF!</definedName>
    <definedName name="ComOuSem">'[16]MENU GERAR'!$D$12</definedName>
    <definedName name="Comp" localSheetId="9" hidden="1">#REF!</definedName>
    <definedName name="Comp" hidden="1">#REF!</definedName>
    <definedName name="comp100" localSheetId="9">#REF!</definedName>
    <definedName name="comp100">#REF!</definedName>
    <definedName name="comp95" localSheetId="9">#REF!</definedName>
    <definedName name="comp95">#REF!</definedName>
    <definedName name="compala">#REF!</definedName>
    <definedName name="COMPENSA.PLAST">#REF!</definedName>
    <definedName name="COMPENSADO_RES_10MM">#REF!</definedName>
    <definedName name="COMPENSADO_RES_12MM">#REF!</definedName>
    <definedName name="COMPOS_PLAY" localSheetId="9">#REF!</definedName>
    <definedName name="COMPOS_PLAY">#REF!</definedName>
    <definedName name="COMPOSICAO133">[19]ELÉTRICA!#REF!</definedName>
    <definedName name="COMPOSICAOC138">[19]INFRA!#REF!</definedName>
    <definedName name="COMPOSICAOE131">[19]ELÉTRICA!#REF!</definedName>
    <definedName name="COMPOSICAOE132">[19]ELÉTRICA!#REF!</definedName>
    <definedName name="COMPOSICAOE133">[19]ELÉTRICA!#REF!</definedName>
    <definedName name="COMPOSICAOE134">[19]ELÉTRICA!#REF!</definedName>
    <definedName name="COMPOSICAOE136">[19]ELÉTRICA!$F$25</definedName>
    <definedName name="COMPOSICAOE137">[19]ELÉTRICA!#REF!</definedName>
    <definedName name="COMPOSICAOE139">[19]ELÉTRICA!#REF!</definedName>
    <definedName name="COMPOSICAOE140">[19]ELÉTRICA!#REF!</definedName>
    <definedName name="COMPOSICAOE141">[19]ELÉTRICA!#REF!</definedName>
    <definedName name="COMPOSICAOE142">[19]ELÉTRICA!#REF!</definedName>
    <definedName name="COMPOSICAOE143">[19]ELÉTRICA!#REF!</definedName>
    <definedName name="COMPOSICAOE144">[19]ELÉTRICA!#REF!</definedName>
    <definedName name="COMPOSICAOE145">[19]ELÉTRICA!#REF!</definedName>
    <definedName name="COMPOSICAOE146">[19]ELÉTRICA!#REF!</definedName>
    <definedName name="COMPOSICAOE147">[19]ELÉTRICA!#REF!</definedName>
    <definedName name="COMPOSICAOE148">[19]ELÉTRICA!#REF!</definedName>
    <definedName name="COMPOSICAOE149">[19]ELÉTRICA!#REF!</definedName>
    <definedName name="COMPOSICAOE150">[19]ELÉTRICA!#REF!</definedName>
    <definedName name="COMPOSICAOE151">[19]ELÉTRICA!#REF!</definedName>
    <definedName name="COMPOSICAOE152">[19]ELÉTRICA!#REF!</definedName>
    <definedName name="COMPOSICAOE154">[19]ELÉTRICA!#REF!</definedName>
    <definedName name="COMPOSICAOE19" localSheetId="9">#REF!</definedName>
    <definedName name="COMPOSICAOE19">#REF!</definedName>
    <definedName name="COMPOSICAOE20" localSheetId="9">#REF!</definedName>
    <definedName name="COMPOSICAOE20">#REF!</definedName>
    <definedName name="COMPOSICAOE21" localSheetId="9">#REF!</definedName>
    <definedName name="COMPOSICAOE21">#REF!</definedName>
    <definedName name="COMPOSICAOE22">#REF!</definedName>
    <definedName name="COMPOSICAOE23">#REF!</definedName>
    <definedName name="COMPOSICAOE24">#REF!</definedName>
    <definedName name="COMPOSICAOI1">#REF!</definedName>
    <definedName name="COMPOSICAOI10">#REF!</definedName>
    <definedName name="COMPOSICAOI100">[19]INFRA!$F$80</definedName>
    <definedName name="COMPOSICAOI101">[19]INFRA!$F$98</definedName>
    <definedName name="COMPOSICAOI102">[19]INFRA!$F$116</definedName>
    <definedName name="COMPOSICAOI103">[19]INFRA!$F$134</definedName>
    <definedName name="COMPOSICAOI104">[19]INFRA!$F$152</definedName>
    <definedName name="COMPOSICAOI105">[19]INFRA!$F$170</definedName>
    <definedName name="COMPOSICAOI106">[19]INFRA!$F$188</definedName>
    <definedName name="COMPOSICAOI107">[19]INFRA!$F$206</definedName>
    <definedName name="COMPOSICAOI108">[19]INFRA!$F$224</definedName>
    <definedName name="COMPOSICAOI109">[19]INFRA!#REF!</definedName>
    <definedName name="COMPOSICAOI11" localSheetId="9">#REF!</definedName>
    <definedName name="COMPOSICAOI11">#REF!</definedName>
    <definedName name="COMPOSICAOI110">[19]INFRA!#REF!</definedName>
    <definedName name="COMPOSICAOI111">[19]INFRA!$F$242</definedName>
    <definedName name="COMPOSICAOI112">[19]INFRA!$F$261</definedName>
    <definedName name="COMPOSICAOI113">[19]INFRA!$F$279</definedName>
    <definedName name="COMPOSICAOI114">[19]INFRA!#REF!</definedName>
    <definedName name="COMPOSICAOI115">[19]INFRA!#REF!</definedName>
    <definedName name="COMPOSICAOI116">[19]INFRA!$F$297</definedName>
    <definedName name="COMPOSICAOI117">[19]INFRA!#REF!</definedName>
    <definedName name="COMPOSICAOI118">[19]INFRA!$F$315</definedName>
    <definedName name="COMPOSICAOI119">[19]INFRA!#REF!</definedName>
    <definedName name="COMPOSICAOI12" localSheetId="9">#REF!</definedName>
    <definedName name="COMPOSICAOI12">#REF!</definedName>
    <definedName name="COMPOSICAOI120">[19]INFRA!$F$334</definedName>
    <definedName name="COMPOSICAOI121">[19]INFRA!$F$352</definedName>
    <definedName name="COMPOSICAOI122">[19]INFRA!$F$370</definedName>
    <definedName name="COMPOSICAOI123">[19]INFRA!$F$388</definedName>
    <definedName name="COMPOSICAOI124">[19]INFRA!$F$406</definedName>
    <definedName name="COMPOSICAOI125">[19]INFRA!$F$424</definedName>
    <definedName name="COMPOSICAOI126">[19]INFRA!$F$442</definedName>
    <definedName name="COMPOSICAOI127">[19]INFRA!$F$460</definedName>
    <definedName name="COMPOSICAOI128">[19]INFRA!$F$478</definedName>
    <definedName name="COMPOSICAOI129">[19]INFRA!$F$496</definedName>
    <definedName name="COMPOSICAOI13" localSheetId="9">#REF!</definedName>
    <definedName name="COMPOSICAOI13">#REF!</definedName>
    <definedName name="COMPOSICAOI130">[19]INFRA!$F$514</definedName>
    <definedName name="COMPOSICAOI135">[19]ELÉTRICA!#REF!</definedName>
    <definedName name="COMPOSICAOI14" localSheetId="9">#REF!</definedName>
    <definedName name="COMPOSICAOI14">#REF!</definedName>
    <definedName name="COMPOSICAOI15" localSheetId="9">#REF!</definedName>
    <definedName name="COMPOSICAOI15">#REF!</definedName>
    <definedName name="COMPOSICAOI153" localSheetId="9">[19]INFRA!#REF!</definedName>
    <definedName name="COMPOSICAOI153">[19]INFRA!#REF!</definedName>
    <definedName name="COMPOSICAOI155" localSheetId="9">[19]INFRA!#REF!</definedName>
    <definedName name="COMPOSICAOI155">[19]INFRA!#REF!</definedName>
    <definedName name="COMPOSICAOI156">[19]INFRA!#REF!</definedName>
    <definedName name="COMPOSICAOI157">[19]INFRA!#REF!</definedName>
    <definedName name="COMPOSICAOI16" localSheetId="9">#REF!</definedName>
    <definedName name="COMPOSICAOI16">#REF!</definedName>
    <definedName name="COMPOSICAOI17" localSheetId="9">#REF!</definedName>
    <definedName name="COMPOSICAOI17">#REF!</definedName>
    <definedName name="COMPOSICAOI18" localSheetId="9">#REF!</definedName>
    <definedName name="COMPOSICAOI18">#REF!</definedName>
    <definedName name="COMPOSICAOI2">#REF!</definedName>
    <definedName name="COMPOSICAOI200">[19]INFRA!#REF!</definedName>
    <definedName name="COMPOSICAOI202">[19]INFRA!#REF!</definedName>
    <definedName name="COMPOSICAOI203">[19]INFRA!$F$532</definedName>
    <definedName name="COMPOSICAOI204">[19]INFRA!#REF!</definedName>
    <definedName name="COMPOSICAOI3" localSheetId="9">#REF!</definedName>
    <definedName name="COMPOSICAOI3">#REF!</definedName>
    <definedName name="COMPOSICAOI4" localSheetId="9">#REF!</definedName>
    <definedName name="COMPOSICAOI4">#REF!</definedName>
    <definedName name="COMPOSICAOI5" localSheetId="9">#REF!</definedName>
    <definedName name="COMPOSICAOI5">#REF!</definedName>
    <definedName name="COMPOSICAOI6">#REF!</definedName>
    <definedName name="COMPOSICAOI7">#REF!</definedName>
    <definedName name="COMPOSICAOI8">#REF!</definedName>
    <definedName name="COMPOSICAOI87">[19]INFRA!#REF!</definedName>
    <definedName name="COMPOSICAOI88">[19]INFRA!#REF!</definedName>
    <definedName name="COMPOSICAOI89">[19]INFRA!#REF!</definedName>
    <definedName name="COMPOSICAOI9">[19]INFRA!$F$27</definedName>
    <definedName name="COMPOSICAOI90">[19]INFRA!#REF!</definedName>
    <definedName name="COMPOSICAOI91">[19]INFRA!#REF!</definedName>
    <definedName name="COMPOSICAOI92">[19]INFRA!#REF!</definedName>
    <definedName name="COMPOSICAOI93">[19]INFRA!#REF!</definedName>
    <definedName name="COMPOSICAOI94">[19]INFRA!#REF!</definedName>
    <definedName name="COMPOSICAOI95">[19]INFRA!$F$44</definedName>
    <definedName name="COMPOSICAOI96">[19]INFRA!#REF!</definedName>
    <definedName name="COMPOSICAOI97">[19]INFRA!#REF!</definedName>
    <definedName name="COMPOSICAOI98">[19]INFRA!#REF!</definedName>
    <definedName name="COMPOSICAOI99">[19]INFRA!$F$62</definedName>
    <definedName name="COMPOSICAOL64">'[19]LÓGICA 2'!$F$24</definedName>
    <definedName name="COMPOSICAOL65">'[19]LÓGICA 2'!$F$42</definedName>
    <definedName name="COMPOSICAOL67">'[19]LÓGICA 2'!$F$78</definedName>
    <definedName name="COMPOSICAOL68">'[19]LÓGICA 2'!$F$96</definedName>
    <definedName name="COMPOSICAOL69">'[19]LÓGICA 2'!$F$116</definedName>
    <definedName name="COMPOSICAOL70">'[19]LÓGICA 2'!$F$134</definedName>
    <definedName name="COMPOSICAOL71">'[19]LÓGICA 2'!#REF!</definedName>
    <definedName name="COMPOSICAOL72">'[19]LÓGICA 2'!$F$155</definedName>
    <definedName name="COMPOSICAOL73">'[19]LÓGICA 2'!$F$177</definedName>
    <definedName name="COMPOSICAOL74">'[19]LÓGICA 2'!#REF!</definedName>
    <definedName name="COMPOSICAOL75">'[19]LÓGICA 2'!#REF!</definedName>
    <definedName name="COMPOSICAOL76">'[19]LÓGICA 2'!$F$195</definedName>
    <definedName name="COMPOSICAOL77">'[19]LÓGICA 2'!$F$213</definedName>
    <definedName name="COMPOSICAOL78">'[19]LÓGICA 2'!$F$231</definedName>
    <definedName name="COMPOSICAOL79">'[19]LÓGICA 2'!$F$249</definedName>
    <definedName name="COMPOSICAOL80">'[19]LÓGICA 2'!$F$267</definedName>
    <definedName name="COMPOSICAOL81">'[19]LÓGICA 2'!$F$285</definedName>
    <definedName name="COMPOSICAOL82">'[19]LÓGICA 2'!$F$303</definedName>
    <definedName name="COMPOSICAOL83">'[19]LÓGICA 2'!#REF!</definedName>
    <definedName name="COMPOSICAOL84">'[19]LÓGICA 2'!$F$321</definedName>
    <definedName name="COMPOSICAOL85">'[19]LÓGICA 2'!$F$339</definedName>
    <definedName name="COMPOSICAOL86">'[19]LÓGICA 2'!$F$357</definedName>
    <definedName name="COMPOSICAOL87">'[19]LÓGICA 2'!$F$374</definedName>
    <definedName name="conap" localSheetId="9">#REF!</definedName>
    <definedName name="conap">#REF!</definedName>
    <definedName name="conass" localSheetId="9">#REF!</definedName>
    <definedName name="conass">#REF!</definedName>
    <definedName name="CONCRETO_18_MPA" localSheetId="9">#REF!</definedName>
    <definedName name="CONCRETO_18_MPA">#REF!</definedName>
    <definedName name="connum">#REF!</definedName>
    <definedName name="conpro">#REF!</definedName>
    <definedName name="contrato">#REF!</definedName>
    <definedName name="COPIA">#REF!</definedName>
    <definedName name="corte">#REF!</definedName>
    <definedName name="Cotas">OFFSET([18]RedeBasica!$E$40,0,0,COUNTA([18]RedeBasica!$E:$E),33)</definedName>
    <definedName name="CpuAux" localSheetId="9" hidden="1">#REF!</definedName>
    <definedName name="CpuAux" hidden="1">#REF!</definedName>
    <definedName name="CPUs" hidden="1">#REF!</definedName>
    <definedName name="CRIT" hidden="1">#REF!</definedName>
    <definedName name="Criteria" localSheetId="9">#REF!</definedName>
    <definedName name="Criteria">#REF!</definedName>
    <definedName name="_xlnm.Criteria" localSheetId="9">#REF!</definedName>
    <definedName name="_xlnm.Criteria">#REF!</definedName>
    <definedName name="Criterios_de_Orcamento">#REF!</definedName>
    <definedName name="Cron" localSheetId="9" hidden="1">{#N/A,#N/A,FALSE,"MO (2)"}</definedName>
    <definedName name="Cron" hidden="1">{#N/A,#N/A,FALSE,"MO (2)"}</definedName>
    <definedName name="Cron_1" localSheetId="9" hidden="1">{#N/A,#N/A,FALSE,"MO (2)"}</definedName>
    <definedName name="Cron_1" hidden="1">{#N/A,#N/A,FALSE,"MO (2)"}</definedName>
    <definedName name="Cronograma" localSheetId="9">{"total","SUM(total)","YNNNN",FALSE}</definedName>
    <definedName name="Cronograma">{"total","SUM(total)","YNNNN",FALSE}</definedName>
    <definedName name="cronograma1" localSheetId="9" hidden="1">{#N/A,#N/A,TRUE,"Plan1"}</definedName>
    <definedName name="cronograma1" hidden="1">{#N/A,#N/A,TRUE,"Plan1"}</definedName>
    <definedName name="CRONOMOD" localSheetId="9">{"total","SUM(total)","YNNNN",FALSE}</definedName>
    <definedName name="CRONOMOD">{"total","SUM(total)","YNNNN",FALSE}</definedName>
    <definedName name="CunEq" localSheetId="9" hidden="1">SUM(IF(#REF! =#REF!,(#REF!)*(#REF!="EQ")))</definedName>
    <definedName name="CunEq" hidden="1">SUM(IF(#REF! =#REF!,(#REF!)*(#REF!="EQ")))</definedName>
    <definedName name="CunMo" localSheetId="9" hidden="1">SUM(IF(#REF! =#REF!,(#REF!)*(#REF!="MO")))</definedName>
    <definedName name="CunMo" hidden="1">SUM(IF(#REF! =#REF!,(#REF!)*(#REF!="MO")))</definedName>
    <definedName name="CunMp" localSheetId="9" hidden="1">SUM(IF(#REF! =#REF!,(#REF!)*(#REF!="MP")))</definedName>
    <definedName name="CunMp" hidden="1">SUM(IF(#REF! =#REF!,(#REF!)*(#REF!="MP")))</definedName>
    <definedName name="cx_coletora">#REF!</definedName>
    <definedName name="d">#REF!</definedName>
    <definedName name="d.1000">#REF!</definedName>
    <definedName name="d.1200">#REF!</definedName>
    <definedName name="d.200">#REF!</definedName>
    <definedName name="d.400">#REF!</definedName>
    <definedName name="d.50">#REF!</definedName>
    <definedName name="d.600">#REF!</definedName>
    <definedName name="d.800">#REF!</definedName>
    <definedName name="DADA">#REF!</definedName>
    <definedName name="DADOS">#REF!</definedName>
    <definedName name="DAS" localSheetId="9" hidden="1">{#N/A,#N/A,FALSE,"MO (2)"}</definedName>
    <definedName name="DAS" hidden="1">{#N/A,#N/A,FALSE,"MO (2)"}</definedName>
    <definedName name="DAS_1" localSheetId="9" hidden="1">{#N/A,#N/A,FALSE,"MO (2)"}</definedName>
    <definedName name="DAS_1" hidden="1">{#N/A,#N/A,FALSE,"MO (2)"}</definedName>
    <definedName name="DATA">#REF!</definedName>
    <definedName name="DATA_BASE">[16]SETUP!$C$1</definedName>
    <definedName name="Data_Final" localSheetId="9">#REF!</definedName>
    <definedName name="Data_Final">#REF!</definedName>
    <definedName name="Data_Início" localSheetId="9">#REF!</definedName>
    <definedName name="Data_Início">#REF!</definedName>
    <definedName name="Database" localSheetId="9">#REF!</definedName>
    <definedName name="Database">#REF!</definedName>
    <definedName name="DDD">#REF!</definedName>
    <definedName name="DDDDE" localSheetId="9" hidden="1">{#N/A,#N/A,FALSE,"MO (2)"}</definedName>
    <definedName name="DDDDE" hidden="1">{#N/A,#N/A,FALSE,"MO (2)"}</definedName>
    <definedName name="DDDDE_1" localSheetId="9" hidden="1">{#N/A,#N/A,FALSE,"MO (2)"}</definedName>
    <definedName name="DDDDE_1" hidden="1">{#N/A,#N/A,FALSE,"MO (2)"}</definedName>
    <definedName name="ddlc">#REF!</definedName>
    <definedName name="DE">NA()</definedName>
    <definedName name="DECANEL">#REF!</definedName>
    <definedName name="defensa">#REF!</definedName>
    <definedName name="defensas">#REF!</definedName>
    <definedName name="densidade_cap">#REF!</definedName>
    <definedName name="DescAux" hidden="1">#N/A</definedName>
    <definedName name="descida1">#REF!</definedName>
    <definedName name="descida2">#REF!</definedName>
    <definedName name="DESFORMA">#REF!</definedName>
    <definedName name="DESONERACAO">[16]SETUP!$C$2</definedName>
    <definedName name="DGA">'[9]PRO-08'!#REF!</definedName>
    <definedName name="DGF" localSheetId="9" hidden="1">{#N/A,#N/A,FALSE,"MO (2)"}</definedName>
    <definedName name="DGF" hidden="1">{#N/A,#N/A,FALSE,"MO (2)"}</definedName>
    <definedName name="DJ">#REF!</definedName>
    <definedName name="DMT_0_50">#REF!</definedName>
    <definedName name="dmt_1000">#REF!</definedName>
    <definedName name="dmt_1200">#REF!</definedName>
    <definedName name="dmt_1400">#REF!</definedName>
    <definedName name="dmt_200">#REF!</definedName>
    <definedName name="DMT_200_400">#REF!</definedName>
    <definedName name="dmt_400">#REF!</definedName>
    <definedName name="DMT_400_600">#REF!</definedName>
    <definedName name="dmt_50">#REF!</definedName>
    <definedName name="DMT_50_200">#REF!</definedName>
    <definedName name="dmt_5000">#REF!</definedName>
    <definedName name="dmt_600">#REF!</definedName>
    <definedName name="dmt_800">#REF!</definedName>
    <definedName name="drena">#REF!</definedName>
    <definedName name="Drena2">#REF!</definedName>
    <definedName name="dreno">#REF!</definedName>
    <definedName name="dsadf" localSheetId="9">{"total","SUM(total)","YNNNN",FALSE}</definedName>
    <definedName name="dsadf">{"total","SUM(total)","YNNNN",FALSE}</definedName>
    <definedName name="dt">#REF!</definedName>
    <definedName name="dtipo1">#REF!</definedName>
    <definedName name="dtipo2">#REF!</definedName>
    <definedName name="ECJ">#REF!</definedName>
    <definedName name="edefegeh" localSheetId="9" hidden="1">{#N/A,#N/A,FALSE,"MO (2)"}</definedName>
    <definedName name="edefegeh" hidden="1">{#N/A,#N/A,FALSE,"MO (2)"}</definedName>
    <definedName name="edefegeh_1" localSheetId="9" hidden="1">{#N/A,#N/A,FALSE,"MO (2)"}</definedName>
    <definedName name="edefegeh_1" hidden="1">{#N/A,#N/A,FALSE,"MO (2)"}</definedName>
    <definedName name="EEq_trecho">OFFSET([18]RedeBasica!$P$40,0,0,COUNTA([18]RedeBasica!$P:$P),1)</definedName>
    <definedName name="EJ" localSheetId="9">#REF!</definedName>
    <definedName name="EJ">#REF!</definedName>
    <definedName name="Elemento_vazado">"$#REF!.$A$109"</definedName>
    <definedName name="ELETRICISTA">#REF!</definedName>
    <definedName name="ELIAS">#REF!</definedName>
    <definedName name="EmpAux" hidden="1">""</definedName>
    <definedName name="EMPCNPJ">OFFSET([20]BD!$A$2:$B$2,0,0,COUNTA([20]BD!$A:$A)-1,2)</definedName>
    <definedName name="Empo" localSheetId="9">#REF!</definedName>
    <definedName name="Empo">#REF!</definedName>
    <definedName name="empo2">#REF!</definedName>
    <definedName name="Empola2">#REF!</definedName>
    <definedName name="Empolamento">#REF!</definedName>
    <definedName name="Empolo2">#REF!</definedName>
    <definedName name="empolo3">#REF!</definedName>
    <definedName name="EMPRESA">#REF!</definedName>
    <definedName name="ENCANADOR">#REF!</definedName>
    <definedName name="eng">'[7]Mat Asf'!$C$36</definedName>
    <definedName name="eng." localSheetId="9" hidden="1">{#N/A,#N/A,FALSE,"MO (2)"}</definedName>
    <definedName name="eng." hidden="1">{#N/A,#N/A,FALSE,"MO (2)"}</definedName>
    <definedName name="eng._1" localSheetId="9" hidden="1">{#N/A,#N/A,FALSE,"MO (2)"}</definedName>
    <definedName name="eng._1" hidden="1">{#N/A,#N/A,FALSE,"MO (2)"}</definedName>
    <definedName name="ENGATE_STORZ">#REF!</definedName>
    <definedName name="ENGENHARIA" localSheetId="9" hidden="1">{#N/A,#N/A,FALSE,"MO (2)"}</definedName>
    <definedName name="ENGENHARIA" hidden="1">{#N/A,#N/A,FALSE,"MO (2)"}</definedName>
    <definedName name="ENGENHARIA_1" localSheetId="9" hidden="1">{#N/A,#N/A,FALSE,"MO (2)"}</definedName>
    <definedName name="ENGENHARIA_1" hidden="1">{#N/A,#N/A,FALSE,"MO (2)"}</definedName>
    <definedName name="engfiscal">#REF!</definedName>
    <definedName name="engm1">#REF!</definedName>
    <definedName name="engm2">#REF!</definedName>
    <definedName name="engmds">#REF!</definedName>
    <definedName name="entrada1">#REF!</definedName>
    <definedName name="entrada2">#REF!</definedName>
    <definedName name="EQ" hidden="1">#REF!</definedName>
    <definedName name="eqrrewr">[19]INFRA!#REF!</definedName>
    <definedName name="ERT" localSheetId="9">#REF!</definedName>
    <definedName name="ERT">#REF!</definedName>
    <definedName name="Escavação">"$#REF!.$A$18"</definedName>
    <definedName name="escavd">#REF!</definedName>
    <definedName name="escavgd">#REF!</definedName>
    <definedName name="escavgs">#REF!</definedName>
    <definedName name="escavgt">[8]DMT_EV!#REF!</definedName>
    <definedName name="escavmec" localSheetId="9">#REF!</definedName>
    <definedName name="escavmec">#REF!</definedName>
    <definedName name="escavs" localSheetId="9">#REF!</definedName>
    <definedName name="escavs">#REF!</definedName>
    <definedName name="escavt" localSheetId="9">#REF!</definedName>
    <definedName name="escavt">#REF!</definedName>
    <definedName name="ESCORA">[10]Insumos!$I$72</definedName>
    <definedName name="Esquadrias">"$#REF!.$A$206"</definedName>
    <definedName name="EST">#REF!</definedName>
    <definedName name="etipo1">#REF!</definedName>
    <definedName name="etipo2">#REF!</definedName>
    <definedName name="EU" localSheetId="9" hidden="1">{#N/A,#N/A,FALSE,"MO (2)"}</definedName>
    <definedName name="EU" hidden="1">{#N/A,#N/A,FALSE,"MO (2)"}</definedName>
    <definedName name="EU_1" localSheetId="9" hidden="1">{#N/A,#N/A,FALSE,"MO (2)"}</definedName>
    <definedName name="EU_1" hidden="1">{#N/A,#N/A,FALSE,"MO (2)"}</definedName>
    <definedName name="EXA">'[9]PRO-08'!#REF!</definedName>
    <definedName name="Excel_BuiltIn_Print_Area_1" localSheetId="9">#REF!</definedName>
    <definedName name="Excel_BuiltIn_Print_Area_1">#REF!</definedName>
    <definedName name="Excel_BuiltIn_Print_Area_2_1" localSheetId="9">#REF!</definedName>
    <definedName name="Excel_BuiltIn_Print_Area_2_1">#REF!</definedName>
    <definedName name="Excel_BuiltIn_Print_Area_3_1" localSheetId="9">#REF!</definedName>
    <definedName name="Excel_BuiltIn_Print_Area_3_1">#REF!</definedName>
    <definedName name="Excel_BuiltIn_Print_Area_4">#REF!</definedName>
    <definedName name="Excel_BuiltIn_Print_Area_6">"$#REF!.$A$1:$K$252"</definedName>
    <definedName name="Excel_BuiltIn_Print_Titles_2_1">#REF!</definedName>
    <definedName name="Excel_BuiltIn_Print_Titles_2_1_1">#REF!,#REF!</definedName>
    <definedName name="Excel_BuiltIn_Print_Titles_3_1">#REF!</definedName>
    <definedName name="Excel_BuiltIn_Print_Titles_3_1_1">#REF!,#REF!</definedName>
    <definedName name="Excel_BuiltIn_Print_Titles_3_1_1_1">#REF!,#REF!</definedName>
    <definedName name="Excel_BuiltIn_Print_Titles_3_1_1_1_1">#REF!,#REF!</definedName>
    <definedName name="Excel_BuiltIn_Print_Titles_3_1_1_1_1_1">#REF!</definedName>
    <definedName name="Excel_BuiltIn_Print_Titles_33">"$#REF!.$A$1:$IU$3"</definedName>
    <definedName name="EXPU">#REF!</definedName>
    <definedName name="Extenso" localSheetId="9">'BDI 111'!Extenso</definedName>
    <definedName name="Extenso">[0]!Extenso</definedName>
    <definedName name="Extract" localSheetId="9">#REF!</definedName>
    <definedName name="Extract">#REF!</definedName>
    <definedName name="faixa" localSheetId="9">#REF!</definedName>
    <definedName name="faixa">#REF!</definedName>
    <definedName name="faixa2">'[17]RESUMO-DVOP'!$N$185</definedName>
    <definedName name="fator100" localSheetId="9">#REF!</definedName>
    <definedName name="fator100">#REF!</definedName>
    <definedName name="FATOR2" localSheetId="9">#REF!</definedName>
    <definedName name="FATOR2">#REF!</definedName>
    <definedName name="fator50" localSheetId="9">#REF!</definedName>
    <definedName name="fator50">#REF!</definedName>
    <definedName name="fc1a" localSheetId="9">'[9]PRO-08'!#REF!</definedName>
    <definedName name="fc1a">'[9]PRO-08'!#REF!</definedName>
    <definedName name="FC2A" localSheetId="9">'[9]PRO-08'!#REF!</definedName>
    <definedName name="FC2A">'[9]PRO-08'!#REF!</definedName>
    <definedName name="FC3A" localSheetId="9">'[9]PRO-08'!#REF!</definedName>
    <definedName name="FC3A">'[9]PRO-08'!#REF!</definedName>
    <definedName name="fda" localSheetId="9">{"total","SUM(total)","YNNNN",FALSE}</definedName>
    <definedName name="fda">{"total","SUM(total)","YNNNN",FALSE}</definedName>
    <definedName name="fdreno">#REF!</definedName>
    <definedName name="ffg" localSheetId="9" hidden="1">{#N/A,#N/A,FALSE,"MO (2)"}</definedName>
    <definedName name="ffg" hidden="1">{#N/A,#N/A,FALSE,"MO (2)"}</definedName>
    <definedName name="ffg_1" localSheetId="9" hidden="1">{#N/A,#N/A,FALSE,"MO (2)"}</definedName>
    <definedName name="ffg_1" hidden="1">{#N/A,#N/A,FALSE,"MO (2)"}</definedName>
    <definedName name="FGAFHADFHNSAHFA" localSheetId="9">#REF!</definedName>
    <definedName name="FGAFHADFHNSAHFA">#REF!</definedName>
    <definedName name="fgff" localSheetId="9" hidden="1">{#N/A,#N/A,FALSE,"MO (2)"}</definedName>
    <definedName name="fgff" hidden="1">{#N/A,#N/A,FALSE,"MO (2)"}</definedName>
    <definedName name="fghji" localSheetId="9" hidden="1">{#N/A,#N/A,FALSE,"MO (2)"}</definedName>
    <definedName name="fghji" hidden="1">{#N/A,#N/A,FALSE,"MO (2)"}</definedName>
    <definedName name="fghji_1" localSheetId="9" hidden="1">{#N/A,#N/A,FALSE,"MO (2)"}</definedName>
    <definedName name="fghji_1" hidden="1">{#N/A,#N/A,FALSE,"MO (2)"}</definedName>
    <definedName name="Filtro">"$#REF!.$A$237"</definedName>
    <definedName name="fir">[21]RELATÓRIO!$B$12</definedName>
    <definedName name="firma" localSheetId="9">#REF!</definedName>
    <definedName name="firma">#REF!</definedName>
    <definedName name="FIXA">NA()</definedName>
    <definedName name="foac">#REF!</definedName>
    <definedName name="foae">#REF!</definedName>
    <definedName name="foc">#REF!</definedName>
    <definedName name="FOG">#REF!</definedName>
    <definedName name="FORMA_MAD_BRANCA">#REF!</definedName>
    <definedName name="fpavi">#REF!</definedName>
    <definedName name="FRDES" localSheetId="9">#REF!</definedName>
    <definedName name="FRDES">#REF!</definedName>
    <definedName name="fsinal">#REF!</definedName>
    <definedName name="fterra">#REF!</definedName>
    <definedName name="fx_horiz">#REF!</definedName>
    <definedName name="FX_TIPO_DMT">#REF!</definedName>
    <definedName name="GAS_CARBONICO_6KG">#REF!</definedName>
    <definedName name="GERAL">NA()</definedName>
    <definedName name="GESSO">#REF!</definedName>
    <definedName name="gfgh" localSheetId="9" hidden="1">{#N/A,#N/A,FALSE,"MO (2)"}</definedName>
    <definedName name="gfgh" hidden="1">{#N/A,#N/A,FALSE,"MO (2)"}</definedName>
    <definedName name="gfgh_1" localSheetId="9" hidden="1">{#N/A,#N/A,FALSE,"MO (2)"}</definedName>
    <definedName name="gfgh_1" hidden="1">{#N/A,#N/A,FALSE,"MO (2)"}</definedName>
    <definedName name="grama">#REF!</definedName>
    <definedName name="grama_mudas">#REF!</definedName>
    <definedName name="GRANITO_AMENDOA">#REF!</definedName>
    <definedName name="GRANITO_CINZA_CORUMBA">#REF!</definedName>
    <definedName name="_xlnm.Recorder" localSheetId="9">#REF!</definedName>
    <definedName name="_xlnm.Recorder">#REF!</definedName>
    <definedName name="Guias" localSheetId="9">#REF!</definedName>
    <definedName name="Guias">#REF!</definedName>
    <definedName name="GUSTAVO" localSheetId="9">{"total","SUM(total)","YNNNN",FALSE}</definedName>
    <definedName name="GUSTAVO">{"total","SUM(total)","YNNNN",FALSE}</definedName>
    <definedName name="hfdhsdjshjkdfghshsdhd" localSheetId="9">#REF!</definedName>
    <definedName name="hfdhsdjshjkdfghshsdhd">#REF!</definedName>
    <definedName name="hi" localSheetId="9">#REF!</definedName>
    <definedName name="hi">#REF!</definedName>
    <definedName name="horad6" localSheetId="9">#REF!</definedName>
    <definedName name="horad6">#REF!</definedName>
    <definedName name="horad8">#REF!</definedName>
    <definedName name="HSFHSFSDFHARFHARTAYRYT" localSheetId="9">#REF!</definedName>
    <definedName name="HSFHSFSDFHARFHARTAYRYT">#REF!</definedName>
    <definedName name="hshgsfghsghshg" localSheetId="9">#REF!</definedName>
    <definedName name="hshgsfghsghshg">#REF!</definedName>
    <definedName name="hwaghwerytweryw">#REF!</definedName>
    <definedName name="ic">#REF!</definedName>
    <definedName name="idem">#REF!</definedName>
    <definedName name="IGOL_2">#REF!</definedName>
    <definedName name="IGOLFLEX">#REF!</definedName>
    <definedName name="IM">#REF!</definedName>
    <definedName name="imparea">#REF!</definedName>
    <definedName name="IMPERMEABILIZANTE_SIKA">#REF!</definedName>
    <definedName name="INDI">#REF!</definedName>
    <definedName name="indi_33">#REF!</definedName>
    <definedName name="INDI22">#REF!</definedName>
    <definedName name="indice_2">#REF!</definedName>
    <definedName name="inic">#REF!</definedName>
    <definedName name="Inst_hidráulicas">"$#REF!.$A$209"</definedName>
    <definedName name="Inst_sanitárias">"$#REF!.$A$224"</definedName>
    <definedName name="Insumos" hidden="1">#REF!</definedName>
    <definedName name="Itens" hidden="1">#REF!</definedName>
    <definedName name="jfkjsgkçlajflçhs" localSheetId="9">#REF!</definedName>
    <definedName name="jfkjsgkçlajflçhs">#REF!</definedName>
    <definedName name="jkajlkjdlkfajfkajdçfjaçkdjfaçjf" localSheetId="9">#REF!</definedName>
    <definedName name="jkajlkjdlkfajfkajdçfjaçkdjfaçjf">#REF!</definedName>
    <definedName name="jkhjkjkg" localSheetId="9" hidden="1">{#N/A,#N/A,FALSE,"MO (2)"}</definedName>
    <definedName name="jkhjkjkg" hidden="1">{#N/A,#N/A,FALSE,"MO (2)"}</definedName>
    <definedName name="jkhjkjkg_1" localSheetId="9" hidden="1">{#N/A,#N/A,FALSE,"MO (2)"}</definedName>
    <definedName name="jkhjkjkg_1" hidden="1">{#N/A,#N/A,FALSE,"MO (2)"}</definedName>
    <definedName name="JOSE">[17]RELATÓRIO!$I$31</definedName>
    <definedName name="JUNTA_PLÁSTICA" localSheetId="9">#REF!</definedName>
    <definedName name="JUNTA_PLÁSTICA">#REF!</definedName>
    <definedName name="kdren" localSheetId="9">#REF!</definedName>
    <definedName name="kdren">#REF!</definedName>
    <definedName name="kdrena" localSheetId="9">#REF!</definedName>
    <definedName name="kdrena">#REF!</definedName>
    <definedName name="Km">#REF!</definedName>
    <definedName name="koae">#REF!</definedName>
    <definedName name="KORODUR">#REF!</definedName>
    <definedName name="kpavi">#REF!</definedName>
    <definedName name="KSIN">#REF!</definedName>
    <definedName name="ksinal">'[22]Indice de Reajuste'!#REF!</definedName>
    <definedName name="kterra" localSheetId="9">#REF!</definedName>
    <definedName name="kterra">#REF!</definedName>
    <definedName name="la" localSheetId="9" hidden="1">{#N/A,#N/A,FALSE,"MO (2)"}</definedName>
    <definedName name="la" hidden="1">{#N/A,#N/A,FALSE,"MO (2)"}</definedName>
    <definedName name="Lama">#REF!</definedName>
    <definedName name="LAMBRI_IPÊ">#REF!</definedName>
    <definedName name="LANÇAMENTO_CONCRETO">#REF!</definedName>
    <definedName name="LF" localSheetId="9">#REF!</definedName>
    <definedName name="LF">#REF!</definedName>
    <definedName name="licerra">#REF!</definedName>
    <definedName name="LICIT">OFFSET([20]BD!$F$2,0,0,COUNTA([20]BD!$F:$F)-1,1)</definedName>
    <definedName name="LIGAÇÃO_FLEXIVEL" localSheetId="9">#REF!</definedName>
    <definedName name="LIGAÇÃO_FLEXIVEL">#REF!</definedName>
    <definedName name="LILASDRENA">#REF!</definedName>
    <definedName name="limata">#REF!</definedName>
    <definedName name="LIQUIDO_PREPARADOR">#REF!</definedName>
    <definedName name="LIQUIDO_SELADOR">[10]Insumos!$I$361</definedName>
    <definedName name="LISTA_COMP" localSheetId="9">#REF!</definedName>
    <definedName name="LISTA_COMP">#REF!</definedName>
    <definedName name="ListaDasComp" localSheetId="9">#REF!</definedName>
    <definedName name="ListaDasComp">#REF!</definedName>
    <definedName name="LIXA_FERRO" localSheetId="9">#REF!</definedName>
    <definedName name="LIXA_FERRO">#REF!</definedName>
    <definedName name="LIXA_MADEIRA">[10]Insumos!$I$374</definedName>
    <definedName name="Locação">"$#REF!.$A$8"</definedName>
    <definedName name="LOCAL">#REF!</definedName>
    <definedName name="Louças_acessórios">"$#REF!.$A$231"</definedName>
    <definedName name="LS" localSheetId="9">#REF!</definedName>
    <definedName name="LS">#REF!</definedName>
    <definedName name="luis">'[21]REAJU (2)'!$H$35</definedName>
    <definedName name="MADEIRA">NA()</definedName>
    <definedName name="MANGUEIRA_30_M">#REF!</definedName>
    <definedName name="MARCENEIRO">#REF!</definedName>
    <definedName name="marco">#REF!</definedName>
    <definedName name="maria">'[17]RESUMO-DVOP'!$I$12</definedName>
    <definedName name="MARMORE_BRANCO" localSheetId="9">#REF!</definedName>
    <definedName name="MARMORE_BRANCO">#REF!</definedName>
    <definedName name="Mary" localSheetId="9">{"total","SUM(total)","YNNNN",FALSE}</definedName>
    <definedName name="Mary">{"total","SUM(total)","YNNNN",FALSE}</definedName>
    <definedName name="MASSA_OLEO">#REF!</definedName>
    <definedName name="MASSA_PVA">[10]Insumos!$I$363</definedName>
    <definedName name="MATERIAIS">[20]BD!$J$2:$J$65536</definedName>
    <definedName name="Material_britado" localSheetId="9">#REF!</definedName>
    <definedName name="Material_britado">#REF!</definedName>
    <definedName name="Max" hidden="1">COUNTIF(#REF!,"&lt;&gt;0")+3</definedName>
    <definedName name="mbc">#REF!</definedName>
    <definedName name="MC_PARTE2" localSheetId="9">#REF!</definedName>
    <definedName name="MC_PARTE2">#REF!</definedName>
    <definedName name="mds">#REF!</definedName>
    <definedName name="med" localSheetId="9" hidden="1">{#N/A,#N/A,FALSE,"MO (2)"}</definedName>
    <definedName name="med" hidden="1">{#N/A,#N/A,FALSE,"MO (2)"}</definedName>
    <definedName name="med_1" localSheetId="9" hidden="1">{#N/A,#N/A,FALSE,"MO (2)"}</definedName>
    <definedName name="med_1" hidden="1">{#N/A,#N/A,FALSE,"MO (2)"}</definedName>
    <definedName name="MEDAGOREAL">[17]RELATÓRIO!$I$30</definedName>
    <definedName name="Medição" localSheetId="9">#REF!</definedName>
    <definedName name="Medição">#REF!</definedName>
    <definedName name="MEDIO">NA()</definedName>
    <definedName name="MEIO_FIO">#REF!</definedName>
    <definedName name="meiofio">#REF!</definedName>
    <definedName name="Mem">'[7]Mat Asf'!$C$37</definedName>
    <definedName name="METAS">[20]BD!$H$2:$H$65536</definedName>
    <definedName name="Mirin" localSheetId="9">{"total","SUM(total)","YNNNN",FALSE}</definedName>
    <definedName name="Mirin">{"total","SUM(total)","YNNNN",FALSE}</definedName>
    <definedName name="MO" hidden="1">#REF!</definedName>
    <definedName name="mo_base">#REF!</definedName>
    <definedName name="mo_sub_base">#REF!</definedName>
    <definedName name="mobase">#REF!</definedName>
    <definedName name="mocomercial">#REF!</definedName>
    <definedName name="MOD" localSheetId="9">{"total","SUM(total)","YNNNN",FALSE}</definedName>
    <definedName name="MOD">{"total","SUM(total)","YNNNN",FALSE}</definedName>
    <definedName name="Modelo" hidden="1">#REF!</definedName>
    <definedName name="MODIFICAÇÃO" localSheetId="9">{"total","SUM(total)","YNNNN",FALSE}</definedName>
    <definedName name="MODIFICAÇÃO">{"total","SUM(total)","YNNNN",FALSE}</definedName>
    <definedName name="MODIFIFADA">[23]Regula!$J$31</definedName>
    <definedName name="módulo1.Extenso" localSheetId="9">'BDI 111'!módulo1.Extenso</definedName>
    <definedName name="módulo1.Extenso">[0]!módulo1.Extenso</definedName>
    <definedName name="molocal" localSheetId="9">#REF!</definedName>
    <definedName name="molocal">#REF!</definedName>
    <definedName name="mosub" localSheetId="9">#REF!</definedName>
    <definedName name="mosub">#REF!</definedName>
    <definedName name="mosubl" localSheetId="9">#REF!</definedName>
    <definedName name="mosubl">#REF!</definedName>
    <definedName name="MP" hidden="1">#REF!</definedName>
    <definedName name="muro">#REF!</definedName>
    <definedName name="nÁID">'[8]Aterro PonteSul'!#REF!</definedName>
    <definedName name="NLEq" hidden="1">4</definedName>
    <definedName name="NLMo" hidden="1">6</definedName>
    <definedName name="NLMp" hidden="1">5</definedName>
    <definedName name="NLTr" hidden="1">3</definedName>
    <definedName name="NTEI">'[9]PRO-08'!#REF!</definedName>
    <definedName name="OAC" localSheetId="9">#REF!</definedName>
    <definedName name="OAC">#REF!</definedName>
    <definedName name="oac.b" localSheetId="9">#REF!</definedName>
    <definedName name="oac.b">#REF!</definedName>
    <definedName name="oac.c" localSheetId="9">#REF!</definedName>
    <definedName name="oac.c">#REF!</definedName>
    <definedName name="oac.ve">#REF!</definedName>
    <definedName name="oac.ve.remoc">#REF!</definedName>
    <definedName name="oac.vr">#REF!</definedName>
    <definedName name="oac.vr.remoc">#REF!</definedName>
    <definedName name="Oacorre2">#REF!</definedName>
    <definedName name="OAE">#REF!</definedName>
    <definedName name="oae.vc">#REF!</definedName>
    <definedName name="Oaesp2">#REF!</definedName>
    <definedName name="OBRA">#REF!</definedName>
    <definedName name="OCOM">#REF!</definedName>
    <definedName name="Ocomp2">#REF!</definedName>
    <definedName name="octavio">#REF!</definedName>
    <definedName name="oficio">#REF!</definedName>
    <definedName name="OnOff" hidden="1">"ON"</definedName>
    <definedName name="OPA">'[9]PRO-08'!#REF!</definedName>
    <definedName name="Orc" localSheetId="9">#REF!</definedName>
    <definedName name="Orc">#REF!</definedName>
    <definedName name="Orçamento" localSheetId="9">#REF!</definedName>
    <definedName name="Orçamento">#REF!</definedName>
    <definedName name="ordem" localSheetId="9">#REF!</definedName>
    <definedName name="ordem">#REF!</definedName>
    <definedName name="Origem" hidden="1">#REF!</definedName>
    <definedName name="Orla">#REF!</definedName>
    <definedName name="orlando">#REF!</definedName>
    <definedName name="P">NA()</definedName>
    <definedName name="PADRAO">NA()</definedName>
    <definedName name="pal1x1">#REF!</definedName>
    <definedName name="PARA">NA()</definedName>
    <definedName name="PARAFUSO_PARA_LOUÇA">#REF!</definedName>
    <definedName name="patrolamento">#REF!</definedName>
    <definedName name="PAV_2">#REF!</definedName>
    <definedName name="pavi">#REF!</definedName>
    <definedName name="Pavi2">#REF!</definedName>
    <definedName name="PAVIMENTO">'[24]DADOS DO PROJETO'!$Q$1:$Q$3</definedName>
    <definedName name="pcat" localSheetId="9">#REF!</definedName>
    <definedName name="pcat">#REF!</definedName>
    <definedName name="pdmt" localSheetId="9">#REF!</definedName>
    <definedName name="pdmt">#REF!</definedName>
    <definedName name="pdmt1000" localSheetId="9">#REF!</definedName>
    <definedName name="pdmt1000">#REF!</definedName>
    <definedName name="pdmt1200">#REF!</definedName>
    <definedName name="pdmt200">#REF!</definedName>
    <definedName name="pdmt400">#REF!</definedName>
    <definedName name="pdmt50">#REF!</definedName>
    <definedName name="pdmt600">#REF!</definedName>
    <definedName name="pdmt800">#REF!</definedName>
    <definedName name="PEÇA_6_X_3_MAD_LEI">#REF!</definedName>
    <definedName name="PEDRA_PRETA">[10]Insumos!$I$12</definedName>
    <definedName name="PEDREIRA" localSheetId="9">#REF!</definedName>
    <definedName name="PEDREIRA">#REF!</definedName>
    <definedName name="PEDREIRO" localSheetId="9">#REF!</definedName>
    <definedName name="PEDREIRO">#REF!</definedName>
    <definedName name="perac" localSheetId="9">#REF!</definedName>
    <definedName name="perac">#REF!</definedName>
    <definedName name="PERNAMANCA">[10]Insumos!$I$71</definedName>
    <definedName name="PERNAMANCA_MAD_LEI" localSheetId="9">#REF!</definedName>
    <definedName name="PERNAMANCA_MAD_LEI">#REF!</definedName>
    <definedName name="persim" localSheetId="9">#REF!</definedName>
    <definedName name="persim">#REF!</definedName>
    <definedName name="pesquisa" localSheetId="9">#REF!</definedName>
    <definedName name="pesquisa">#REF!</definedName>
    <definedName name="Pia_cozinha">"$#REF!.$A$187"</definedName>
    <definedName name="pil2x05">#REF!</definedName>
    <definedName name="pil2x1">#REF!</definedName>
    <definedName name="Pilar">"$#REF!.$A$182"</definedName>
    <definedName name="pint_lig">#REF!</definedName>
    <definedName name="PINTOR">#REF!</definedName>
    <definedName name="Pintura_cal">"$#REF!.$A$151"</definedName>
    <definedName name="Pintura_óleo">"$#REF!.$A$155"</definedName>
    <definedName name="pir">#REF!</definedName>
    <definedName name="Piso_cimentado">"$#REF!.$A$67"</definedName>
    <definedName name="PL">#REF!</definedName>
    <definedName name="Placa_de_cimento">"$#REF!.$A$36"</definedName>
    <definedName name="Placa_obra">"$#REF!.$A$176"</definedName>
    <definedName name="Plan1" hidden="1">#REF!</definedName>
    <definedName name="PlanilhaOrcamRB">#REF!</definedName>
    <definedName name="plano">#REF!</definedName>
    <definedName name="planReajus">#REF!</definedName>
    <definedName name="PO_QUIMICO_4KG">#REF!</definedName>
    <definedName name="PONTALETE">#REF!</definedName>
    <definedName name="porra">[25]Ofício!$E$37</definedName>
    <definedName name="portfiscal" localSheetId="9">#REF!</definedName>
    <definedName name="portfiscal">#REF!</definedName>
    <definedName name="portm1" localSheetId="9">#REF!</definedName>
    <definedName name="portm1">#REF!</definedName>
    <definedName name="portm2" localSheetId="9">#REF!</definedName>
    <definedName name="portm2">#REF!</definedName>
    <definedName name="Posição" hidden="1">#REF!</definedName>
    <definedName name="pppdfmf">[25]Ofício!$E$38</definedName>
    <definedName name="Prd" hidden="1">#N/A</definedName>
    <definedName name="PrdAux" hidden="1">#N/A</definedName>
    <definedName name="PRECOSTUB">[26]Plan3!$A$1:$P$93</definedName>
    <definedName name="prego" localSheetId="9">#REF!</definedName>
    <definedName name="prego">#REF!</definedName>
    <definedName name="PREGO_1_X_16" localSheetId="9">#REF!</definedName>
    <definedName name="PREGO_1_X_16">#REF!</definedName>
    <definedName name="PREGO_2_12_X_12" localSheetId="9">#REF!</definedName>
    <definedName name="PREGO_2_12_X_12">#REF!</definedName>
    <definedName name="PREGO_2_12X10">#REF!</definedName>
    <definedName name="PREGO_2X11">#REF!</definedName>
    <definedName name="PREGO_2X12">#REF!</definedName>
    <definedName name="Print">[27]QuQuant!#REF!</definedName>
    <definedName name="Print_Area_MI" localSheetId="9">#REF!</definedName>
    <definedName name="Print_Area_MI">#REF!</definedName>
    <definedName name="pro" localSheetId="9">#REF!</definedName>
    <definedName name="pro">#REF!</definedName>
    <definedName name="pz" localSheetId="9">#REF!</definedName>
    <definedName name="pz">#REF!</definedName>
    <definedName name="QD" hidden="1">#REF!</definedName>
    <definedName name="qq" localSheetId="9" hidden="1">{#N/A,#N/A,FALSE,"MO (2)"}</definedName>
    <definedName name="qq" hidden="1">{#N/A,#N/A,FALSE,"MO (2)"}</definedName>
    <definedName name="QQ_2" localSheetId="9">'BDI 111'!QQ_2</definedName>
    <definedName name="QQ_2">[0]!QQ_2</definedName>
    <definedName name="QTD" localSheetId="9" hidden="1">#REF!</definedName>
    <definedName name="QTD" hidden="1">#REF!</definedName>
    <definedName name="QtEq" localSheetId="9" hidden="1">#REF!</definedName>
    <definedName name="QtEq" hidden="1">#REF!</definedName>
    <definedName name="QtMo" localSheetId="9" hidden="1">#REF!</definedName>
    <definedName name="QtMo" hidden="1">#REF!</definedName>
    <definedName name="QtMp" hidden="1">#REF!</definedName>
    <definedName name="QtTr" hidden="1">#REF!</definedName>
    <definedName name="QUANT_acumu">#REF!</definedName>
    <definedName name="Quant_Inspecoes">#REF!</definedName>
    <definedName name="Quant_MovTerra">#REF!</definedName>
    <definedName name="quantidades">#REF!</definedName>
    <definedName name="rasc" localSheetId="9">#REF!-#REF!</definedName>
    <definedName name="rasc">#REF!-#REF!</definedName>
    <definedName name="RBV">[28]Teor!$C$3:$C$7</definedName>
    <definedName name="rc.cerca" localSheetId="9">#REF!</definedName>
    <definedName name="rc.cerca">#REF!</definedName>
    <definedName name="rdreno" localSheetId="9">#REF!</definedName>
    <definedName name="rdreno">#REF!</definedName>
    <definedName name="rea" localSheetId="9">#REF!</definedName>
    <definedName name="rea">#REF!</definedName>
    <definedName name="reatd">#REF!</definedName>
    <definedName name="Reaterro">"$#REF!.$A$56"</definedName>
    <definedName name="reatgd">#REF!</definedName>
    <definedName name="reatgs">#REF!</definedName>
    <definedName name="reatgt">[8]DMT_EV!#REF!</definedName>
    <definedName name="reats" localSheetId="9">#REF!</definedName>
    <definedName name="reats">#REF!</definedName>
    <definedName name="reatt" localSheetId="9">#REF!</definedName>
    <definedName name="reatt">#REF!</definedName>
    <definedName name="Reboco">"$#REF!.$A$127"</definedName>
    <definedName name="referência">#REF!</definedName>
    <definedName name="REFERENTE">#REF!</definedName>
    <definedName name="REG">#REF!</definedName>
    <definedName name="REGUA_DUZIA">[10]Insumos!$I$61</definedName>
    <definedName name="REGULA" localSheetId="9">#REF!</definedName>
    <definedName name="REGULA">#REF!</definedName>
    <definedName name="REJUNTE" localSheetId="9">#REF!</definedName>
    <definedName name="REJUNTE">#REF!</definedName>
    <definedName name="Relat" localSheetId="9" hidden="1">#REF!</definedName>
    <definedName name="Relat" hidden="1">#REF!</definedName>
    <definedName name="remoc">#REF!</definedName>
    <definedName name="REMOÇÃO">#REF!</definedName>
    <definedName name="RESUMO" localSheetId="9">'BDI 111'!RESUMO</definedName>
    <definedName name="RESUMO">[0]!RESUMO</definedName>
    <definedName name="RESUMO_DO_ORÇAMENTO" localSheetId="9">#REF!</definedName>
    <definedName name="RESUMO_DO_ORÇAMENTO">#REF!</definedName>
    <definedName name="resumo3" localSheetId="9" hidden="1">{#N/A,#N/A,FALSE,"MO (2)"}</definedName>
    <definedName name="resumo3" hidden="1">{#N/A,#N/A,FALSE,"MO (2)"}</definedName>
    <definedName name="resumo3_1" localSheetId="9" hidden="1">{#N/A,#N/A,FALSE,"MO (2)"}</definedName>
    <definedName name="resumo3_1" hidden="1">{#N/A,#N/A,FALSE,"MO (2)"}</definedName>
    <definedName name="resumou" localSheetId="9" hidden="1">{#N/A,#N/A,TRUE,"Plan1"}</definedName>
    <definedName name="resumou" hidden="1">{#N/A,#N/A,TRUE,"Plan1"}</definedName>
    <definedName name="RIPAO">[10]Insumos!$I$61</definedName>
    <definedName name="RIPÃO" localSheetId="9">#REF!</definedName>
    <definedName name="RIPÃO">#REF!</definedName>
    <definedName name="RIPÃO_COMUM">[10]Insumos!$I$61</definedName>
    <definedName name="RIPÃO_MAD_LEI" localSheetId="9">#REF!</definedName>
    <definedName name="RIPÃO_MAD_LEI">#REF!</definedName>
    <definedName name="RMA">'[9]PRO-08'!#REF!</definedName>
    <definedName name="roac" localSheetId="9">#REF!</definedName>
    <definedName name="roac">#REF!</definedName>
    <definedName name="roae" localSheetId="9">#REF!</definedName>
    <definedName name="roae">#REF!</definedName>
    <definedName name="roc" localSheetId="9">#REF!</definedName>
    <definedName name="roc">#REF!</definedName>
    <definedName name="RODAPE_CINZA_CORUMBA">#REF!</definedName>
    <definedName name="rodovia">#REF!</definedName>
    <definedName name="rpavi">#REF!</definedName>
    <definedName name="rr.2c_pint">#REF!</definedName>
    <definedName name="RR_2C">#REF!</definedName>
    <definedName name="rrcerca">#REF!</definedName>
    <definedName name="RS">#REF!</definedName>
    <definedName name="rsinal">#REF!</definedName>
    <definedName name="rterra">#REF!</definedName>
    <definedName name="S">NA()</definedName>
    <definedName name="SADADWE" localSheetId="9" hidden="1">{#N/A,#N/A,FALSE,"MO (2)"}</definedName>
    <definedName name="SADADWE" hidden="1">{#N/A,#N/A,FALSE,"MO (2)"}</definedName>
    <definedName name="SADERA" localSheetId="9" hidden="1">{#N/A,#N/A,FALSE,"MO (2)"}</definedName>
    <definedName name="SADERA" hidden="1">{#N/A,#N/A,FALSE,"MO (2)"}</definedName>
    <definedName name="SADERA_1" localSheetId="9" hidden="1">{#N/A,#N/A,FALSE,"MO (2)"}</definedName>
    <definedName name="SADERA_1" hidden="1">{#N/A,#N/A,FALSE,"MO (2)"}</definedName>
    <definedName name="saderadesa" localSheetId="9" hidden="1">{#N/A,#N/A,FALSE,"MO (2)"}</definedName>
    <definedName name="saderadesa" hidden="1">{#N/A,#N/A,FALSE,"MO (2)"}</definedName>
    <definedName name="saderadesa_1" localSheetId="9" hidden="1">{#N/A,#N/A,FALSE,"MO (2)"}</definedName>
    <definedName name="saderadesa_1" hidden="1">{#N/A,#N/A,FALSE,"MO (2)"}</definedName>
    <definedName name="saderasa" localSheetId="9" hidden="1">{#N/A,#N/A,FALSE,"MO (2)"}</definedName>
    <definedName name="saderasa" hidden="1">{#N/A,#N/A,FALSE,"MO (2)"}</definedName>
    <definedName name="saderasa_1" localSheetId="9" hidden="1">{#N/A,#N/A,FALSE,"MO (2)"}</definedName>
    <definedName name="saderasa_1" hidden="1">{#N/A,#N/A,FALSE,"MO (2)"}</definedName>
    <definedName name="saderefe" localSheetId="9" hidden="1">{#N/A,#N/A,FALSE,"MO (2)"}</definedName>
    <definedName name="saderefe" hidden="1">{#N/A,#N/A,FALSE,"MO (2)"}</definedName>
    <definedName name="saderefe_1" localSheetId="9" hidden="1">{#N/A,#N/A,FALSE,"MO (2)"}</definedName>
    <definedName name="saderefe_1" hidden="1">{#N/A,#N/A,FALSE,"MO (2)"}</definedName>
    <definedName name="SAGASGA" localSheetId="9">#REF!</definedName>
    <definedName name="SAGASGA">#REF!</definedName>
    <definedName name="salario">[17]RELATÓRIO!$H$3</definedName>
    <definedName name="salete" localSheetId="9" hidden="1">{#N/A,#N/A,FALSE,"MO (2)"}</definedName>
    <definedName name="salete" hidden="1">{#N/A,#N/A,FALSE,"MO (2)"}</definedName>
    <definedName name="salete.com" localSheetId="9" hidden="1">{#N/A,#N/A,FALSE,"MO (2)"}</definedName>
    <definedName name="salete.com" hidden="1">{#N/A,#N/A,FALSE,"MO (2)"}</definedName>
    <definedName name="salete.com_1" localSheetId="9" hidden="1">{#N/A,#N/A,FALSE,"MO (2)"}</definedName>
    <definedName name="salete.com_1" hidden="1">{#N/A,#N/A,FALSE,"MO (2)"}</definedName>
    <definedName name="salete_1" localSheetId="9" hidden="1">{#N/A,#N/A,FALSE,"MO (2)"}</definedName>
    <definedName name="salete_1" hidden="1">{#N/A,#N/A,FALSE,"MO (2)"}</definedName>
    <definedName name="salete333" localSheetId="9" hidden="1">{#N/A,#N/A,FALSE,"MO (2)"}</definedName>
    <definedName name="salete333" hidden="1">{#N/A,#N/A,FALSE,"MO (2)"}</definedName>
    <definedName name="salete333_1" localSheetId="9" hidden="1">{#N/A,#N/A,FALSE,"MO (2)"}</definedName>
    <definedName name="salete333_1" hidden="1">{#N/A,#N/A,FALSE,"MO (2)"}</definedName>
    <definedName name="SARRAFO">#REF!</definedName>
    <definedName name="SASA" localSheetId="9" hidden="1">{#N/A,#N/A,FALSE,"MO (2)"}</definedName>
    <definedName name="SASA" hidden="1">{#N/A,#N/A,FALSE,"MO (2)"}</definedName>
    <definedName name="sasa.com" localSheetId="9" hidden="1">{#N/A,#N/A,FALSE,"MO (2)"}</definedName>
    <definedName name="sasa.com" hidden="1">{#N/A,#N/A,FALSE,"MO (2)"}</definedName>
    <definedName name="sasa.com_1" localSheetId="9" hidden="1">{#N/A,#N/A,FALSE,"MO (2)"}</definedName>
    <definedName name="sasa.com_1" hidden="1">{#N/A,#N/A,FALSE,"MO (2)"}</definedName>
    <definedName name="SASA_1" localSheetId="9" hidden="1">{#N/A,#N/A,FALSE,"MO (2)"}</definedName>
    <definedName name="SASA_1" hidden="1">{#N/A,#N/A,FALSE,"MO (2)"}</definedName>
    <definedName name="sasaasa" localSheetId="9" hidden="1">{#N/A,#N/A,FALSE,"MO (2)"}</definedName>
    <definedName name="sasaasa" hidden="1">{#N/A,#N/A,FALSE,"MO (2)"}</definedName>
    <definedName name="sasaasa_1" localSheetId="9" hidden="1">{#N/A,#N/A,FALSE,"MO (2)"}</definedName>
    <definedName name="sasaasa_1" hidden="1">{#N/A,#N/A,FALSE,"MO (2)"}</definedName>
    <definedName name="sasadasas" localSheetId="9" hidden="1">{#N/A,#N/A,FALSE,"MO (2)"}</definedName>
    <definedName name="sasadasas" hidden="1">{#N/A,#N/A,FALSE,"MO (2)"}</definedName>
    <definedName name="sasadasas_1" localSheetId="9" hidden="1">{#N/A,#N/A,FALSE,"MO (2)"}</definedName>
    <definedName name="sasadasas_1" hidden="1">{#N/A,#N/A,FALSE,"MO (2)"}</definedName>
    <definedName name="SASADE" localSheetId="9" hidden="1">{#N/A,#N/A,FALSE,"MO (2)"}</definedName>
    <definedName name="SASADE" hidden="1">{#N/A,#N/A,FALSE,"MO (2)"}</definedName>
    <definedName name="sasadefadesa" localSheetId="9" hidden="1">{#N/A,#N/A,FALSE,"MO (2)"}</definedName>
    <definedName name="sasadefadesa" hidden="1">{#N/A,#N/A,FALSE,"MO (2)"}</definedName>
    <definedName name="sasadefadesa_1" localSheetId="9" hidden="1">{#N/A,#N/A,FALSE,"MO (2)"}</definedName>
    <definedName name="sasadefadesa_1" hidden="1">{#N/A,#N/A,FALSE,"MO (2)"}</definedName>
    <definedName name="SASASA" localSheetId="9" hidden="1">{#N/A,#N/A,FALSE,"MO (2)"}</definedName>
    <definedName name="SASASA" hidden="1">{#N/A,#N/A,FALSE,"MO (2)"}</definedName>
    <definedName name="saterro">#REF!</definedName>
    <definedName name="saux">#REF!</definedName>
    <definedName name="sbg">#REF!</definedName>
    <definedName name="SBTC">#REF!</definedName>
    <definedName name="scat">#REF!</definedName>
    <definedName name="scon">#REF!</definedName>
    <definedName name="scorte">#REF!</definedName>
    <definedName name="sdgshghs" localSheetId="9">#REF!</definedName>
    <definedName name="sdgshghs">#REF!</definedName>
    <definedName name="sdmt">#REF!</definedName>
    <definedName name="sdmt1000">#REF!</definedName>
    <definedName name="sdmt1200">#REF!</definedName>
    <definedName name="sdmt200">#REF!</definedName>
    <definedName name="sdmt400">#REF!</definedName>
    <definedName name="sdmt50">#REF!</definedName>
    <definedName name="sdmt600">#REF!</definedName>
    <definedName name="sdmt800">#REF!</definedName>
    <definedName name="SE">NA()</definedName>
    <definedName name="SEIXO">#REF!</definedName>
    <definedName name="SemanaTerminando">[29]materiais!#REF!</definedName>
    <definedName name="Serviços">[30]Serviços!$A$3:$E$1403</definedName>
    <definedName name="SET">[31]Comp!$E$361:$E$428</definedName>
    <definedName name="sgfskçldfksfçhsçjhs" localSheetId="9">#REF!</definedName>
    <definedName name="sgfskçldfksfçhsçjhs">#REF!</definedName>
    <definedName name="SHARED_FORMULA_0_12_0_12_1" localSheetId="9">#REF!+1</definedName>
    <definedName name="SHARED_FORMULA_0_12_0_12_1">#REF!+1</definedName>
    <definedName name="SHARED_FORMULA_0_246_0_246_1" localSheetId="9">#REF!+1</definedName>
    <definedName name="SHARED_FORMULA_0_246_0_246_1">#REF!+1</definedName>
    <definedName name="SHARED_FORMULA_0_7346_0_7346_2">#REF!+1</definedName>
    <definedName name="SHARED_FORMULA_1_13_1_13_1" localSheetId="9">#REF!-#REF!</definedName>
    <definedName name="SHARED_FORMULA_1_13_1_13_1">#REF!-#REF!</definedName>
    <definedName name="SHARED_FORMULA_1_141_1_141_1" localSheetId="9">#REF!-#REF!</definedName>
    <definedName name="SHARED_FORMULA_1_141_1_141_1">#REF!-#REF!</definedName>
    <definedName name="SHARED_FORMULA_1_205_1_205_1" localSheetId="9">#REF!-#REF!</definedName>
    <definedName name="SHARED_FORMULA_1_205_1_205_1">#REF!-#REF!</definedName>
    <definedName name="SHARED_FORMULA_1_77_1_77_1">#REF!-#REF!</definedName>
    <definedName name="SHARED_FORMULA_11_12_11_12_1">ROUND(ROUND(#REF!,2)*ROUND(#REF!,2),2)</definedName>
    <definedName name="SHARED_FORMULA_11_163_11_163_1">IF(#REF!="","",ROUND(ROUND(#REF!,2)*ROUND(#REF!,2),2))</definedName>
    <definedName name="SHARED_FORMULA_11_173_11_173_1">IF(#REF!="","",ROUND(ROUND(#REF!,2)*ROUND(#REF!,2),2))</definedName>
    <definedName name="SHARED_FORMULA_11_185_11_185_1">IF(#REF!="","",ROUND(ROUND(#REF!,2)*ROUND(#REF!,2),2))</definedName>
    <definedName name="SHARED_FORMULA_11_195_11_195_1">IF(#REF!="","",ROUND(ROUND(#REF!,2)*ROUND(#REF!,2),2))</definedName>
    <definedName name="SHARED_FORMULA_11_78_11_78_1">IF(#REF!="","",ROUND(ROUND(#REF!,2)*ROUND(#REF!,2),2))</definedName>
    <definedName name="SHARED_FORMULA_2_12_2_12_1">#REF!</definedName>
    <definedName name="SHARED_FORMULA_2_125_2_125_1">#REF!</definedName>
    <definedName name="SHARED_FORMULA_2_163_2_163_1">#REF!</definedName>
    <definedName name="SHARED_FORMULA_2_173_2_173_1">#REF!</definedName>
    <definedName name="SHARED_FORMULA_2_185_2_185_1">#REF!</definedName>
    <definedName name="SHARED_FORMULA_2_195_2_195_1">#REF!</definedName>
    <definedName name="SHARED_FORMULA_2_203_2_203_1">#REF!</definedName>
    <definedName name="SHARED_FORMULA_2_240_2_240_1">#REF!</definedName>
    <definedName name="SHARED_FORMULA_2_30_2_30_1">#REF!</definedName>
    <definedName name="SHARED_FORMULA_2_62_2_62_1">#REF!</definedName>
    <definedName name="SHARED_FORMULA_2_87_2_87_1">#REF!</definedName>
    <definedName name="SHARED_FORMULA_5_1029_5_1029_7">IF(#REF!="","",#REF!*#REF!)</definedName>
    <definedName name="SHARED_FORMULA_5_106_5_106_7">IF(#REF!="","",#REF!*#REF!)</definedName>
    <definedName name="SHARED_FORMULA_5_1067_5_1067_7">IF(#REF!="","",#REF!*#REF!)</definedName>
    <definedName name="SHARED_FORMULA_5_1098_5_1098_7">IF(#REF!="","",#REF!*#REF!)</definedName>
    <definedName name="SHARED_FORMULA_5_1131_5_1131_7">IF(#REF!="","",#REF!*#REF!)</definedName>
    <definedName name="SHARED_FORMULA_5_1160_5_1160_7">IF(#REF!="","",#REF!*#REF!)</definedName>
    <definedName name="SHARED_FORMULA_5_1191_5_1191_7">IF(#REF!="","",#REF!*#REF!)</definedName>
    <definedName name="SHARED_FORMULA_5_1215_5_1215_7">IF(#REF!="","",#REF!*#REF!)</definedName>
    <definedName name="SHARED_FORMULA_5_1253_5_1253_7">IF(#REF!="","",#REF!*#REF!)</definedName>
    <definedName name="SHARED_FORMULA_5_1284_5_1284_7">IF(#REF!="","",#REF!*#REF!)</definedName>
    <definedName name="SHARED_FORMULA_5_13_5_13_7">IF(#REF!="","",#REF!*#REF!)</definedName>
    <definedName name="SHARED_FORMULA_5_1348_5_1348_7">IF(#REF!="","",#REF!*#REF!)</definedName>
    <definedName name="SHARED_FORMULA_5_1370_5_1370_7">IF(#REF!="","",#REF!*#REF!)</definedName>
    <definedName name="SHARED_FORMULA_5_1401_5_1401_7">IF(#REF!="","",#REF!*#REF!)</definedName>
    <definedName name="SHARED_FORMULA_5_1433_5_1433_7">IF(#REF!="","",#REF!*#REF!)</definedName>
    <definedName name="SHARED_FORMULA_5_168_5_168_7">IF(#REF!="","",#REF!*#REF!)</definedName>
    <definedName name="SHARED_FORMULA_5_200_5_200_7">IF(#REF!="","",#REF!*#REF!)</definedName>
    <definedName name="SHARED_FORMULA_5_230_5_230_7">IF(#REF!="","",#REF!*#REF!)</definedName>
    <definedName name="SHARED_FORMULA_5_263_5_263_7">IF(#REF!="","",#REF!*#REF!)</definedName>
    <definedName name="SHARED_FORMULA_5_293_5_293_7">IF(#REF!="","",#REF!*#REF!)</definedName>
    <definedName name="SHARED_FORMULA_5_325_5_325_7">IF(#REF!="","",#REF!*#REF!)</definedName>
    <definedName name="SHARED_FORMULA_5_355_5_355_7">IF(#REF!="","",#REF!*#REF!)</definedName>
    <definedName name="SHARED_FORMULA_5_386_5_386_7">IF(#REF!="","",#REF!*#REF!)</definedName>
    <definedName name="SHARED_FORMULA_5_416_5_416_7">IF(#REF!="","",#REF!*#REF!)</definedName>
    <definedName name="SHARED_FORMULA_5_44_5_44_7">IF(#REF!="","",#REF!*#REF!)</definedName>
    <definedName name="SHARED_FORMULA_5_449_5_449_7">IF(#REF!="","",#REF!*#REF!)</definedName>
    <definedName name="SHARED_FORMULA_5_480_5_480_7">IF(#REF!="","",#REF!*#REF!)</definedName>
    <definedName name="SHARED_FORMULA_5_509_5_509_7">IF(#REF!="","",#REF!*#REF!)</definedName>
    <definedName name="SHARED_FORMULA_5_540_5_540_7">IF(#REF!="","",#REF!*#REF!)</definedName>
    <definedName name="SHARED_FORMULA_5_571_5_571_7">IF(#REF!="","",#REF!*#REF!)</definedName>
    <definedName name="SHARED_FORMULA_5_603_5_603_7">IF(#REF!="","",#REF!*#REF!)</definedName>
    <definedName name="SHARED_FORMULA_5_635_5_635_7">IF(#REF!="","",#REF!*#REF!)</definedName>
    <definedName name="SHARED_FORMULA_5_664_5_664_7">IF(#REF!="","",#REF!*#REF!)</definedName>
    <definedName name="SHARED_FORMULA_5_695_5_695_7">IF(#REF!="","",#REF!*#REF!)</definedName>
    <definedName name="SHARED_FORMULA_5_719_5_719_7">IF(#REF!="","",#REF!*#REF!)</definedName>
    <definedName name="SHARED_FORMULA_5_75_5_75_7">IF(#REF!="","",#REF!*#REF!)</definedName>
    <definedName name="SHARED_FORMULA_5_750_5_750_7">IF(#REF!="","",#REF!*#REF!)</definedName>
    <definedName name="SHARED_FORMULA_5_788_5_788_7">IF(#REF!="","",#REF!*#REF!)</definedName>
    <definedName name="SHARED_FORMULA_5_812_5_812_7">IF(#REF!="","",#REF!*#REF!)</definedName>
    <definedName name="SHARED_FORMULA_5_874_5_874_7">IF(#REF!="","",ROUND(#REF!*#REF!,2))</definedName>
    <definedName name="SHARED_FORMULA_5_905_5_905_7">IF(#REF!="","",#REF!*#REF!)</definedName>
    <definedName name="SHARED_FORMULA_5_944_5_944_7">IF(#REF!="","",#REF!*#REF!)</definedName>
    <definedName name="SHARED_FORMULA_5_976_5_976_7">IF(#REF!="","",#REF!*#REF!)</definedName>
    <definedName name="SHARED_FORMULA_5_998_5_998_7">IF(#REF!="","",#REF!*#REF!)</definedName>
    <definedName name="SHARED_FORMULA_6_1025_6_1025_7">IF(ISNUMBER(#REF!),INDIRECT(ADDRESS(INT((ROW(#REF!)-2)/31)*31+2,4))*#REF!,"")</definedName>
    <definedName name="SHARED_FORMULA_6_1056_6_1056_7">IF(ISNUMBER(#REF!),INDIRECT(ADDRESS(INT((ROW(#REF!)-2)/31)*31+2,4))*#REF!,"")</definedName>
    <definedName name="SHARED_FORMULA_6_1087_6_1087_7">IF(ISNUMBER(#REF!),INDIRECT(ADDRESS(INT((ROW(#REF!)-2)/31)*31+2,4))*#REF!,"")</definedName>
    <definedName name="SHARED_FORMULA_6_1118_6_1118_7">IF(ISNUMBER(#REF!),INDIRECT(ADDRESS(INT((ROW(#REF!)-2)/31)*31+2,4))*#REF!,"")</definedName>
    <definedName name="SHARED_FORMULA_6_1149_6_1149_7">IF(ISNUMBER(#REF!),INDIRECT(ADDRESS(INT((ROW(#REF!)-2)/31)*31+2,4))*#REF!,"")</definedName>
    <definedName name="SHARED_FORMULA_6_1180_6_1180_7">IF(ISNUMBER(#REF!),INDIRECT(ADDRESS(INT((ROW(#REF!)-2)/31)*31+2,4))*#REF!,"")</definedName>
    <definedName name="SHARED_FORMULA_6_12_6_12_1">IF(#REF!="","",#REF!&amp;#REF!)</definedName>
    <definedName name="SHARED_FORMULA_6_1211_6_1211_7">IF(ISNUMBER(#REF!),INDIRECT(ADDRESS(INT((ROW(#REF!)-2)/31)*31+2,4))*#REF!,"")</definedName>
    <definedName name="SHARED_FORMULA_6_1242_6_1242_7">IF(ISNUMBER(#REF!),INDIRECT(ADDRESS(INT((ROW(#REF!)-2)/31)*31+2,4))*#REF!,"")</definedName>
    <definedName name="SHARED_FORMULA_6_126_6_126_7">IF(ISNUMBER(#REF!),INDIRECT(ADDRESS(INT((ROW(#REF!)-2)/31)*31+2,4))*#REF!,"")</definedName>
    <definedName name="SHARED_FORMULA_6_1273_6_1273_7">IF(ISNUMBER(#REF!),INDIRECT(ADDRESS(INT((ROW(#REF!)-2)/31)*31+2,4))*#REF!,"")</definedName>
    <definedName name="SHARED_FORMULA_6_1304_6_1304_7">IF(ISNUMBER(#REF!),INDIRECT(ADDRESS(INT((ROW(#REF!)-2)/31)*31+2,4))*#REF!,"")</definedName>
    <definedName name="SHARED_FORMULA_6_1335_6_1335_7">IF(ISNUMBER(#REF!),INDIRECT(ADDRESS(INT((ROW(#REF!)-2)/31)*31+2,4))*#REF!,"")</definedName>
    <definedName name="SHARED_FORMULA_6_1366_6_1366_7">IF(ISNUMBER(#REF!),INDIRECT(ADDRESS(INT((ROW(#REF!)-2)/31)*31+2,4))*#REF!,"")</definedName>
    <definedName name="SHARED_FORMULA_6_137_6_137_1">IF(#REF!="","",#REF!&amp;#REF!)</definedName>
    <definedName name="SHARED_FORMULA_6_1397_6_1397_7">IF(ISNUMBER(#REF!),INDIRECT(ADDRESS(INT((ROW(#REF!)-2)/31)*31+2,4))*#REF!,"")</definedName>
    <definedName name="SHARED_FORMULA_6_157_6_157_7">IF(ISNUMBER(#REF!),INDIRECT(ADDRESS(INT((ROW(#REF!)-2)/31)*31+2,4))*#REF!,"")</definedName>
    <definedName name="SHARED_FORMULA_6_162_6_162_1">IF(#REF!="","",#REF!&amp;#REF!)</definedName>
    <definedName name="SHARED_FORMULA_6_172_6_172_1">IF(#REF!="","",#REF!&amp;#REF!)</definedName>
    <definedName name="SHARED_FORMULA_6_184_6_184_1">IF(#REF!="","",#REF!&amp;#REF!)</definedName>
    <definedName name="SHARED_FORMULA_6_188_6_188_7">IF(ISNUMBER(#REF!),INDIRECT(ADDRESS(INT((ROW(#REF!)-2)/31)*31+2,4))*#REF!,"")</definedName>
    <definedName name="SHARED_FORMULA_6_194_6_194_1">IF(#REF!="","",#REF!&amp;#REF!)</definedName>
    <definedName name="SHARED_FORMULA_6_2_6_2_7">IF(ISNUMBER(#REF!),INDIRECT(ADDRESS(INT((ROW(#REF!)-2)/31)*31+2,4))*#REF!,"")</definedName>
    <definedName name="SHARED_FORMULA_6_219_6_219_7">IF(ISNUMBER(#REF!),INDIRECT(ADDRESS(INT((ROW(#REF!)-2)/31)*31+2,4))*#REF!,"")</definedName>
    <definedName name="SHARED_FORMULA_6_233_6_233_1">IF(#REF!="","",#REF!&amp;#REF!)</definedName>
    <definedName name="SHARED_FORMULA_6_250_6_250_7">IF(ISNUMBER(#REF!),INDIRECT(ADDRESS(INT((ROW(#REF!)-2)/31)*31+2,4))*#REF!,"")</definedName>
    <definedName name="SHARED_FORMULA_6_281_6_281_7">IF(ISNUMBER(#REF!),INDIRECT(ADDRESS(INT((ROW(#REF!)-2)/31)*31+2,4))*#REF!,"")</definedName>
    <definedName name="SHARED_FORMULA_6_312_6_312_7">IF(ISNUMBER(#REF!),INDIRECT(ADDRESS(INT((ROW(#REF!)-2)/31)*31+2,4))*#REF!,"")</definedName>
    <definedName name="SHARED_FORMULA_6_33_6_33_7">IF(ISNUMBER(#REF!),INDIRECT(ADDRESS(INT((ROW(#REF!)-2)/31)*31+2,4))*#REF!,"")</definedName>
    <definedName name="SHARED_FORMULA_6_343_6_343_7">IF(ISNUMBER(#REF!),INDIRECT(ADDRESS(INT((ROW(#REF!)-2)/31)*31+2,4))*#REF!,"")</definedName>
    <definedName name="SHARED_FORMULA_6_374_6_374_7">IF(ISNUMBER(#REF!),INDIRECT(ADDRESS(INT((ROW(#REF!)-2)/31)*31+2,4))*#REF!,"")</definedName>
    <definedName name="SHARED_FORMULA_6_405_6_405_7">IF(ISNUMBER(#REF!),INDIRECT(ADDRESS(INT((ROW(#REF!)-2)/31)*31+2,4))*#REF!,"")</definedName>
    <definedName name="SHARED_FORMULA_6_436_6_436_7">IF(ISNUMBER(#REF!),INDIRECT(ADDRESS(INT((ROW(#REF!)-2)/31)*31+2,4))*#REF!,"")</definedName>
    <definedName name="SHARED_FORMULA_6_467_6_467_7">IF(ISNUMBER(#REF!),INDIRECT(ADDRESS(INT((ROW(#REF!)-2)/31)*31+2,4))*#REF!,"")</definedName>
    <definedName name="SHARED_FORMULA_6_498_6_498_7">IF(ISNUMBER(#REF!),INDIRECT(ADDRESS(INT((ROW(#REF!)-2)/31)*31+2,4))*#REF!,"")</definedName>
    <definedName name="SHARED_FORMULA_6_529_6_529_7">IF(ISNUMBER(#REF!),INDIRECT(ADDRESS(INT((ROW(#REF!)-2)/31)*31+2,4))*#REF!,"")</definedName>
    <definedName name="SHARED_FORMULA_6_560_6_560_7">IF(ISNUMBER(#REF!),INDIRECT(ADDRESS(INT((ROW(#REF!)-2)/31)*31+2,4))*#REF!,"")</definedName>
    <definedName name="SHARED_FORMULA_6_591_6_591_7">IF(ISNUMBER(#REF!),INDIRECT(ADDRESS(INT((ROW(#REF!)-2)/31)*31+2,4))*#REF!,"")</definedName>
    <definedName name="SHARED_FORMULA_6_622_6_622_7">IF(ISNUMBER(#REF!),INDIRECT(ADDRESS(INT((ROW(#REF!)-2)/31)*31+2,4))*#REF!,"")</definedName>
    <definedName name="SHARED_FORMULA_6_64_6_64_7">IF(ISNUMBER(#REF!),INDIRECT(ADDRESS(INT((ROW(#REF!)-2)/31)*31+2,4))*#REF!,"")</definedName>
    <definedName name="SHARED_FORMULA_6_653_6_653_7">IF(ISNUMBER(#REF!),INDIRECT(ADDRESS(INT((ROW(#REF!)-2)/31)*31+2,4))*#REF!,"")</definedName>
    <definedName name="SHARED_FORMULA_6_684_6_684_7">IF(ISNUMBER(#REF!),INDIRECT(ADDRESS(INT((ROW(#REF!)-2)/31)*31+2,4))*#REF!,"")</definedName>
    <definedName name="SHARED_FORMULA_6_715_6_715_7">IF(ISNUMBER(#REF!),INDIRECT(ADDRESS(INT((ROW(#REF!)-2)/31)*31+2,4))*#REF!,"")</definedName>
    <definedName name="SHARED_FORMULA_6_7345_6_7345_2">#REF!+#REF!-#REF!</definedName>
    <definedName name="SHARED_FORMULA_6_746_6_746_7">IF(ISNUMBER(#REF!),INDIRECT(ADDRESS(INT((ROW(#REF!)-2)/31)*31+2,4))*#REF!,"")</definedName>
    <definedName name="SHARED_FORMULA_6_77_6_77_1">IF(#REF!="","",#REF!&amp;#REF!)</definedName>
    <definedName name="SHARED_FORMULA_6_777_6_777_7">IF(ISNUMBER(#REF!),INDIRECT(ADDRESS(INT((ROW(#REF!)-2)/31)*31+2,4))*#REF!,"")</definedName>
    <definedName name="SHARED_FORMULA_6_808_6_808_7">IF(ISNUMBER(#REF!),INDIRECT(ADDRESS(INT((ROW(#REF!)-2)/31)*31+2,4))*#REF!,"")</definedName>
    <definedName name="SHARED_FORMULA_6_839_6_839_7">IF(ISNUMBER(#REF!),INDIRECT(ADDRESS(INT((ROW(#REF!)-2)/31)*31+2,4))*#REF!,"")</definedName>
    <definedName name="SHARED_FORMULA_6_870_6_870_7">IF(ISNUMBER(#REF!),INDIRECT(ADDRESS(INT((ROW(#REF!)-2)/31)*31+2,4))*#REF!,"")</definedName>
    <definedName name="SHARED_FORMULA_6_901_6_901_7">IF(ISNUMBER(#REF!),INDIRECT(ADDRESS(INT((ROW(#REF!)-2)/31)*31+2,4))*#REF!,"")</definedName>
    <definedName name="SHARED_FORMULA_6_932_6_932_7">IF(ISNUMBER(#REF!),INDIRECT(ADDRESS(INT((ROW(#REF!)-2)/31)*31+2,4))*#REF!,"")</definedName>
    <definedName name="SHARED_FORMULA_6_95_6_95_7">IF(ISNUMBER(#REF!),INDIRECT(ADDRESS(INT((ROW(#REF!)-2)/31)*31+2,4))*#REF!,"")</definedName>
    <definedName name="SHARED_FORMULA_6_963_6_963_7">IF(ISNUMBER(#REF!),INDIRECT(ADDRESS(INT((ROW(#REF!)-2)/31)*31+2,4))*#REF!,"")</definedName>
    <definedName name="SHARED_FORMULA_6_994_6_994_7">IF(ISNUMBER(#REF!),INDIRECT(ADDRESS(INT((ROW(#REF!)-2)/31)*31+2,4))*#REF!,"")</definedName>
    <definedName name="SHARED_FORMULA_8_11_8_11_3">SUM(#REF!)</definedName>
    <definedName name="SIFÃO_CROMADO">#REF!</definedName>
    <definedName name="SINALI">#REF!</definedName>
    <definedName name="sinaliz_vert">#REF!</definedName>
    <definedName name="SOLEIRA_CINZA_CORUMBA">#REF!</definedName>
    <definedName name="SOLU_LIMPADORA">#REF!</definedName>
    <definedName name="Sorriso">#REF!</definedName>
    <definedName name="SRV" hidden="1">#REF!</definedName>
    <definedName name="SS" localSheetId="9" hidden="1">{#N/A,#N/A,FALSE,"MO (2)"}</definedName>
    <definedName name="SS" hidden="1">{#N/A,#N/A,FALSE,"MO (2)"}</definedName>
    <definedName name="SS_1" localSheetId="9" hidden="1">{#N/A,#N/A,FALSE,"MO (2)"}</definedName>
    <definedName name="SS_1" hidden="1">{#N/A,#N/A,FALSE,"MO (2)"}</definedName>
    <definedName name="SSS" localSheetId="9" hidden="1">{#N/A,#N/A,FALSE,"MO (2)"}</definedName>
    <definedName name="SSS" hidden="1">{#N/A,#N/A,FALSE,"MO (2)"}</definedName>
    <definedName name="SSS_1" localSheetId="9" hidden="1">{#N/A,#N/A,FALSE,"MO (2)"}</definedName>
    <definedName name="SSS_1" hidden="1">{#N/A,#N/A,FALSE,"MO (2)"}</definedName>
    <definedName name="sssssssssssssssssssss" localSheetId="9" hidden="1">{#N/A,#N/A,TRUE,"Plan1"}</definedName>
    <definedName name="sssssssssssssssssssss" hidden="1">{#N/A,#N/A,TRUE,"Plan1"}</definedName>
    <definedName name="subrog">#REF!</definedName>
    <definedName name="Summary" localSheetId="9">#REF!</definedName>
    <definedName name="Summary">#REF!</definedName>
    <definedName name="t" localSheetId="9">#REF!</definedName>
    <definedName name="t">#REF!</definedName>
    <definedName name="TABELA">[17]RELATÓRIO!$Y$10:$AC$128</definedName>
    <definedName name="tabela_de_mão_de_obra">[17]RELATÓRIO!$A$2:$C$16</definedName>
    <definedName name="tabela_de_materiais">[17]RELATÓRIO!$A$1:$D$188</definedName>
    <definedName name="TabListaComp" localSheetId="9">#REF!</definedName>
    <definedName name="TabListaComp">#REF!</definedName>
    <definedName name="TABUA" localSheetId="9">#REF!</definedName>
    <definedName name="TABUA">#REF!</definedName>
    <definedName name="TABUA.METRO" localSheetId="9">#REF!</definedName>
    <definedName name="TABUA.METRO">#REF!</definedName>
    <definedName name="TABUA_DUZIA">[10]Insumos!$I$70</definedName>
    <definedName name="TÁBUA_MAD_FORTE" localSheetId="9">#REF!</definedName>
    <definedName name="TÁBUA_MAD_FORTE">#REF!</definedName>
    <definedName name="Tachas" localSheetId="9" hidden="1">{#N/A,#N/A,TRUE,"Plan1"}</definedName>
    <definedName name="Tachas" hidden="1">{#N/A,#N/A,TRUE,"Plan1"}</definedName>
    <definedName name="tachinhas">#REF!</definedName>
    <definedName name="tachões">#REF!</definedName>
    <definedName name="TANQUE">NA()</definedName>
    <definedName name="TARUGO">#REF!</definedName>
    <definedName name="taxa_cap">#REF!</definedName>
    <definedName name="tcat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eor">[28]Teor!$A$3:$A$7</definedName>
    <definedName name="terra" localSheetId="9">#REF!</definedName>
    <definedName name="terra">#REF!</definedName>
    <definedName name="Terra2" localSheetId="9">#REF!</definedName>
    <definedName name="Terra2">#REF!</definedName>
    <definedName name="Terraplenagem" localSheetId="9">'BDI 111'!Terraplenagem</definedName>
    <definedName name="Terraplenagem">[0]!Terraplenagem</definedName>
    <definedName name="teste" localSheetId="9">#REF!</definedName>
    <definedName name="teste" localSheetId="8">#REF!</definedName>
    <definedName name="teste">#REF!</definedName>
    <definedName name="teste2" localSheetId="9">#REF!</definedName>
    <definedName name="teste2">#REF!</definedName>
    <definedName name="thiago" localSheetId="9" hidden="1">{#N/A,#N/A,FALSE,"MO (2)"}</definedName>
    <definedName name="thiago" hidden="1">{#N/A,#N/A,FALSE,"MO (2)"}</definedName>
    <definedName name="TIJOLO_10X20X20">[10]Insumos!$I$28</definedName>
    <definedName name="TIJOLO_6_FUROS">[10]Insumos!$I$28</definedName>
    <definedName name="TINTA_ACRILICA" localSheetId="9">#REF!</definedName>
    <definedName name="TINTA_ACRILICA">#REF!</definedName>
    <definedName name="TINTA_ESMALTE" localSheetId="9">#REF!</definedName>
    <definedName name="TINTA_ESMALTE">#REF!</definedName>
    <definedName name="TINTA_NOVACOR" localSheetId="9">#REF!</definedName>
    <definedName name="TINTA_NOVACOR">#REF!</definedName>
    <definedName name="TINTA_OLEO">[10]Insumos!$I$366</definedName>
    <definedName name="TINTA_PVA">[10]Insumos!$I$365</definedName>
    <definedName name="TIPO_BDI">[32]SETUP!$C$9</definedName>
    <definedName name="_xlnm.Print_Titles" localSheetId="9">'BDI 111'!$2:$6</definedName>
    <definedName name="tmat" localSheetId="9">[33]PLANILHA!#REF!</definedName>
    <definedName name="tmat">[33]PLANILHA!#REF!</definedName>
    <definedName name="TOT" localSheetId="9">#REF!</definedName>
    <definedName name="TOT">#REF!</definedName>
    <definedName name="TOTAL">'[34]RESUMO MED'!$A$14</definedName>
    <definedName name="TOTAL_ADMINISTRATIVO" localSheetId="9">#REF!</definedName>
    <definedName name="TOTAL_ADMINISTRATIVO">#REF!</definedName>
    <definedName name="TOTAL_AULA" localSheetId="9">#REF!</definedName>
    <definedName name="TOTAL_AULA">#REF!</definedName>
    <definedName name="TOTAL_EXTERNA" localSheetId="9">#REF!</definedName>
    <definedName name="TOTAL_EXTERNA">#REF!</definedName>
    <definedName name="TOTAL_QUADRA">#REF!</definedName>
    <definedName name="TOTAL_VESTIÁRIO">#REF!</definedName>
    <definedName name="TOTAL1">'[34]RESUMO MED'!$R$374</definedName>
    <definedName name="TPM" localSheetId="9">#REF!</definedName>
    <definedName name="TPM">#REF!</definedName>
    <definedName name="TRANSP">NA()</definedName>
    <definedName name="transp_massa">#REF!</definedName>
    <definedName name="tratamento">#REF!</definedName>
    <definedName name="trecho">#REF!</definedName>
    <definedName name="ts">[33]PLANILHA!#REF!</definedName>
    <definedName name="TSD" localSheetId="9">#REF!</definedName>
    <definedName name="TSD">#REF!</definedName>
    <definedName name="TSs" localSheetId="9">#REF!</definedName>
    <definedName name="TSs">#REF!</definedName>
    <definedName name="ttra" localSheetId="9">[33]PLANILHA!#REF!</definedName>
    <definedName name="ttra">[33]PLANILHA!#REF!</definedName>
    <definedName name="un" hidden="1">#N/A</definedName>
    <definedName name="UnidAux" hidden="1">#N/A</definedName>
    <definedName name="vai" localSheetId="9">#REF!</definedName>
    <definedName name="vai">#REF!</definedName>
    <definedName name="vala.ca" localSheetId="9">#REF!</definedName>
    <definedName name="vala.ca">#REF!</definedName>
    <definedName name="valeta">#REF!</definedName>
    <definedName name="value_def_array" localSheetId="9">{"total","SUM(total)","YNNNN",FALSE}</definedName>
    <definedName name="value_def_array">{"total","SUM(total)","YNNNN",FALSE}</definedName>
    <definedName name="Vazios">[28]Teor!$B$3:$B$7</definedName>
    <definedName name="VEDA_ROSCA" localSheetId="9">#REF!</definedName>
    <definedName name="VEDA_ROSCA">#REF!</definedName>
    <definedName name="VENCEDORAS">OFFSET([20]BD!$A$2,0,0,COUNTA([20]BD!$A:$A),1)</definedName>
    <definedName name="verde" localSheetId="9">#REF!</definedName>
    <definedName name="verde">#REF!</definedName>
    <definedName name="verdepav">#REF!</definedName>
    <definedName name="Verga">"$#REF!.$A$179"</definedName>
    <definedName name="VERNIZ_POLIURETANO">#REF!</definedName>
    <definedName name="VGY" localSheetId="9">#REF!</definedName>
    <definedName name="VGY">#REF!</definedName>
    <definedName name="Vilmar12" localSheetId="9">#REF!</definedName>
    <definedName name="Vilmar12">#REF!</definedName>
    <definedName name="VOL_MASSA">#REF!</definedName>
    <definedName name="volbase">#REF!</definedName>
    <definedName name="volsub">#REF!</definedName>
    <definedName name="volsubl">#REF!</definedName>
    <definedName name="vv">#REF!</definedName>
    <definedName name="vvv" localSheetId="9" hidden="1">{#N/A,#N/A,FALSE,"MO (2)"}</definedName>
    <definedName name="vvv" hidden="1">{#N/A,#N/A,FALSE,"MO (2)"}</definedName>
    <definedName name="vvv_1" localSheetId="9" hidden="1">{#N/A,#N/A,FALSE,"MO (2)"}</definedName>
    <definedName name="vvv_1" hidden="1">{#N/A,#N/A,FALSE,"MO (2)"}</definedName>
    <definedName name="w" localSheetId="9" hidden="1">{#N/A,#N/A,TRUE,"Plan1"}</definedName>
    <definedName name="w" hidden="1">{#N/A,#N/A,TRUE,"Plan1"}</definedName>
    <definedName name="WEWRWR" localSheetId="9">'BDI 111'!WEWRWR</definedName>
    <definedName name="WEWRWR">[0]!WEWRWR</definedName>
    <definedName name="wrn.mo2." localSheetId="9" hidden="1">{#N/A,#N/A,FALSE,"MO (2)"}</definedName>
    <definedName name="wrn.mo2." hidden="1">{#N/A,#N/A,FALSE,"MO (2)"}</definedName>
    <definedName name="wrn.mo2._1" localSheetId="9" hidden="1">{#N/A,#N/A,FALSE,"MO (2)"}</definedName>
    <definedName name="wrn.mo2._1" hidden="1">{#N/A,#N/A,FALSE,"MO (2)"}</definedName>
    <definedName name="wrn.Orçamento." localSheetId="9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wrn.relext." localSheetId="9" hidden="1">{#N/A,#N/A,TRUE,"Plan1"}</definedName>
    <definedName name="wrn.relext." hidden="1">{#N/A,#N/A,TRUE,"Plan1"}</definedName>
    <definedName name="wrn.relext._1" localSheetId="9" hidden="1">{#N/A,#N/A,TRUE,"Plan1"}</definedName>
    <definedName name="wrn.relext._1" hidden="1">{#N/A,#N/A,TRUE,"Plan1"}</definedName>
    <definedName name="x">[28]Equipamentos!#REF!</definedName>
    <definedName name="XXX" localSheetId="9">'BDI 111'!XXX</definedName>
    <definedName name="XXX">[0]!XXX</definedName>
    <definedName name="Y" localSheetId="9" hidden="1">{#N/A,#N/A,FALSE,"MO (2)"}</definedName>
    <definedName name="Y" hidden="1">{#N/A,#N/A,FALSE,"MO (2)"}</definedName>
    <definedName name="z" localSheetId="9" hidden="1">{#N/A,#N/A,FALSE,"MO (2)"}</definedName>
    <definedName name="z" hidden="1">{#N/A,#N/A,FALSE,"MO (2)"}</definedName>
    <definedName name="z_1" localSheetId="9" hidden="1">{#N/A,#N/A,FALSE,"MO (2)"}</definedName>
    <definedName name="z_1" hidden="1">{#N/A,#N/A,FALSE,"MO (2)"}</definedName>
    <definedName name="ZARCAO">#REF!</definedName>
    <definedName name="zaza" localSheetId="9" hidden="1">{#N/A,#N/A,FALSE,"MO (2)"}</definedName>
    <definedName name="zaza" hidden="1">{#N/A,#N/A,FALSE,"MO (2)"}</definedName>
    <definedName name="zaza_1" localSheetId="9" hidden="1">{#N/A,#N/A,FALSE,"MO (2)"}</definedName>
    <definedName name="zaza_1" hidden="1">{#N/A,#N/A,FALSE,"MO (2)"}</definedName>
    <definedName name="zebra">#REF!</definedName>
    <definedName name="zenil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0" i="2" l="1"/>
  <c r="C21" i="16"/>
  <c r="O23" i="2" l="1"/>
  <c r="N23" i="2"/>
  <c r="E23" i="2"/>
  <c r="O22" i="2"/>
  <c r="M25" i="4" l="1"/>
  <c r="M23" i="4"/>
  <c r="M21" i="4"/>
  <c r="M19" i="4"/>
  <c r="M17" i="4"/>
  <c r="C16" i="4"/>
  <c r="C18" i="4"/>
  <c r="C20" i="4"/>
  <c r="C22" i="4"/>
  <c r="C24" i="4"/>
  <c r="C14" i="4"/>
  <c r="C14" i="1"/>
  <c r="C15" i="1"/>
  <c r="C16" i="1"/>
  <c r="C17" i="1"/>
  <c r="C18" i="1"/>
  <c r="C13" i="1"/>
  <c r="H1915" i="10" l="1"/>
  <c r="H1913" i="10"/>
  <c r="H1907" i="10"/>
  <c r="B48" i="7"/>
  <c r="G43" i="7"/>
  <c r="F43" i="7"/>
  <c r="E43" i="7"/>
  <c r="D43" i="7"/>
  <c r="G38" i="7"/>
  <c r="F38" i="7"/>
  <c r="E38" i="7"/>
  <c r="D38" i="7"/>
  <c r="G30" i="7"/>
  <c r="F30" i="7"/>
  <c r="E30" i="7"/>
  <c r="D30" i="7"/>
  <c r="G17" i="7"/>
  <c r="G46" i="7" s="1"/>
  <c r="F17" i="7"/>
  <c r="F46" i="7" s="1"/>
  <c r="E17" i="7"/>
  <c r="E46" i="7" s="1"/>
  <c r="D17" i="7"/>
  <c r="A58" i="6"/>
  <c r="G53" i="6"/>
  <c r="D53" i="6"/>
  <c r="G52" i="6"/>
  <c r="D52" i="6"/>
  <c r="G51" i="6"/>
  <c r="D51" i="6"/>
  <c r="G50" i="6"/>
  <c r="D50" i="6"/>
  <c r="G49" i="6"/>
  <c r="D49" i="6"/>
  <c r="G48" i="6"/>
  <c r="D48" i="6"/>
  <c r="E40" i="6"/>
  <c r="D40" i="6"/>
  <c r="C40" i="6"/>
  <c r="E39" i="6"/>
  <c r="D39" i="6"/>
  <c r="C39" i="6"/>
  <c r="B39" i="6"/>
  <c r="E35" i="6"/>
  <c r="E44" i="6" s="1"/>
  <c r="D35" i="6"/>
  <c r="D44" i="6" s="1"/>
  <c r="C35" i="6"/>
  <c r="C44" i="6" s="1"/>
  <c r="B34" i="6"/>
  <c r="B43" i="6" s="1"/>
  <c r="B33" i="6"/>
  <c r="B42" i="6" s="1"/>
  <c r="E32" i="6"/>
  <c r="E41" i="6" s="1"/>
  <c r="D32" i="6"/>
  <c r="D41" i="6" s="1"/>
  <c r="C32" i="6"/>
  <c r="C41" i="6" s="1"/>
  <c r="E31" i="6"/>
  <c r="D31" i="6"/>
  <c r="C31" i="6"/>
  <c r="E30" i="6"/>
  <c r="D30" i="6"/>
  <c r="C30" i="6"/>
  <c r="B30" i="6"/>
  <c r="R22" i="6"/>
  <c r="Q22" i="6"/>
  <c r="P22" i="6"/>
  <c r="N22" i="6"/>
  <c r="M22" i="6"/>
  <c r="O22" i="6" s="1"/>
  <c r="L22" i="6"/>
  <c r="K22" i="6"/>
  <c r="R21" i="6"/>
  <c r="Q21" i="6"/>
  <c r="P21" i="6"/>
  <c r="N21" i="6"/>
  <c r="M21" i="6"/>
  <c r="O21" i="6" s="1"/>
  <c r="L21" i="6"/>
  <c r="K21" i="6"/>
  <c r="R20" i="6"/>
  <c r="Q20" i="6"/>
  <c r="P20" i="6"/>
  <c r="N20" i="6"/>
  <c r="O20" i="6" s="1"/>
  <c r="M20" i="6"/>
  <c r="L20" i="6"/>
  <c r="K20" i="6"/>
  <c r="R19" i="6"/>
  <c r="Q19" i="6"/>
  <c r="P19" i="6"/>
  <c r="S19" i="6" s="1"/>
  <c r="O19" i="6"/>
  <c r="N19" i="6"/>
  <c r="M19" i="6"/>
  <c r="L19" i="6"/>
  <c r="K19" i="6"/>
  <c r="R18" i="6"/>
  <c r="Q18" i="6"/>
  <c r="P18" i="6"/>
  <c r="N18" i="6"/>
  <c r="M18" i="6"/>
  <c r="L18" i="6"/>
  <c r="K18" i="6"/>
  <c r="R17" i="6"/>
  <c r="Q17" i="6"/>
  <c r="P17" i="6"/>
  <c r="N17" i="6"/>
  <c r="M17" i="6"/>
  <c r="O17" i="6" s="1"/>
  <c r="L17" i="6"/>
  <c r="K17" i="6"/>
  <c r="I8" i="6"/>
  <c r="R6" i="6"/>
  <c r="I6" i="6"/>
  <c r="C33" i="4"/>
  <c r="M15" i="4"/>
  <c r="B8" i="4"/>
  <c r="O9" i="1"/>
  <c r="S20" i="6" l="1"/>
  <c r="S21" i="6"/>
  <c r="O18" i="6"/>
  <c r="D46" i="7"/>
  <c r="S17" i="6"/>
  <c r="P31" i="2"/>
  <c r="Q31" i="2" s="1"/>
  <c r="P30" i="2"/>
  <c r="Q30" i="2" s="1"/>
  <c r="M27" i="2"/>
  <c r="B7" i="6"/>
  <c r="A10" i="6"/>
  <c r="B6" i="4"/>
  <c r="R8" i="6"/>
  <c r="B7" i="4"/>
  <c r="A7" i="6"/>
  <c r="A6" i="6"/>
  <c r="A8" i="6"/>
  <c r="S18" i="6"/>
  <c r="S22" i="6"/>
  <c r="M29" i="2" l="1"/>
  <c r="M32" i="2"/>
  <c r="M35" i="2"/>
  <c r="I24" i="4" l="1"/>
  <c r="M21" i="2"/>
  <c r="M14" i="2" l="1"/>
  <c r="M13" i="2" s="1"/>
  <c r="O42" i="2" s="1"/>
  <c r="L22" i="4"/>
  <c r="K22" i="4"/>
  <c r="L20" i="4"/>
  <c r="K20" i="4"/>
  <c r="L24" i="4"/>
  <c r="K24" i="4"/>
  <c r="L27" i="4" l="1"/>
  <c r="I14" i="4"/>
  <c r="M24" i="4"/>
  <c r="M20" i="4"/>
  <c r="M22" i="4"/>
  <c r="J14" i="4" l="1"/>
  <c r="M14" i="4" l="1"/>
  <c r="I16" i="4"/>
  <c r="N21" i="1" l="1"/>
  <c r="O16" i="1" s="1"/>
  <c r="J16" i="4"/>
  <c r="I29" i="4"/>
  <c r="L28" i="4" s="1"/>
  <c r="K18" i="4"/>
  <c r="K27" i="4" s="1"/>
  <c r="J18" i="4"/>
  <c r="K28" i="4" l="1"/>
  <c r="M16" i="4"/>
  <c r="J27" i="4"/>
  <c r="J28" i="4" s="1"/>
  <c r="O13" i="1"/>
  <c r="O15" i="1"/>
  <c r="O14" i="1"/>
  <c r="O17" i="1"/>
  <c r="O18" i="1"/>
  <c r="M18" i="4"/>
  <c r="O21" i="1" l="1"/>
  <c r="M27" i="4"/>
  <c r="M29" i="4" s="1"/>
  <c r="M28" i="4"/>
  <c r="J29" i="4"/>
  <c r="K29" i="4" s="1"/>
  <c r="L29" i="4" s="1"/>
</calcChain>
</file>

<file path=xl/sharedStrings.xml><?xml version="1.0" encoding="utf-8"?>
<sst xmlns="http://schemas.openxmlformats.org/spreadsheetml/2006/main" count="396" uniqueCount="232">
  <si>
    <t>PREFEITURA MUNICIPAL DE ITANHANGÁ</t>
  </si>
  <si>
    <t>RESUMO PLANILHA ORÇAMENTÁRIA</t>
  </si>
  <si>
    <t>Prazo de Execução:</t>
  </si>
  <si>
    <t>BDI:</t>
  </si>
  <si>
    <t>ITEM</t>
  </si>
  <si>
    <t>ETAPAS</t>
  </si>
  <si>
    <t>VALOR</t>
  </si>
  <si>
    <t>%</t>
  </si>
  <si>
    <t>TOTAL GERAL DO ORÇAMENTO EM R$</t>
  </si>
  <si>
    <t>Prazo de Execução (dias):</t>
  </si>
  <si>
    <t>BDI</t>
  </si>
  <si>
    <t>CÓDIGO</t>
  </si>
  <si>
    <t>DESCRIÇÃO</t>
  </si>
  <si>
    <t>QUANT</t>
  </si>
  <si>
    <t>UNI</t>
  </si>
  <si>
    <t>VALOR UNITÁRIO</t>
  </si>
  <si>
    <t>VALOR + BDI</t>
  </si>
  <si>
    <t>TOTAL</t>
  </si>
  <si>
    <t>1.1</t>
  </si>
  <si>
    <t>FUNDAÇÃO</t>
  </si>
  <si>
    <t>SAPATA</t>
  </si>
  <si>
    <t>M2</t>
  </si>
  <si>
    <t>ESQUADRIAS</t>
  </si>
  <si>
    <t>M3</t>
  </si>
  <si>
    <t>PINTURA</t>
  </si>
  <si>
    <t>M</t>
  </si>
  <si>
    <t>TOTAL DO ORÇAMENTO</t>
  </si>
  <si>
    <t>ESTRUTURA</t>
  </si>
  <si>
    <t>PILARES</t>
  </si>
  <si>
    <t>Eng. Civil Wanessa Cassiana Jacone Lopes</t>
  </si>
  <si>
    <t>CREA MT 042146</t>
  </si>
  <si>
    <t>CRONOGRAMA FÍSICO FINANCEIRO</t>
  </si>
  <si>
    <t>DESCRIÇÃO / ETAPA</t>
  </si>
  <si>
    <t>VALOR          (R$)</t>
  </si>
  <si>
    <t>30 dias</t>
  </si>
  <si>
    <t>60 dias</t>
  </si>
  <si>
    <t xml:space="preserve">%   </t>
  </si>
  <si>
    <t>Parcial</t>
  </si>
  <si>
    <t>Acumulado</t>
  </si>
  <si>
    <t>KG</t>
  </si>
  <si>
    <t>MEMORIAL DE CALCULO PROJETO DE ESTRUTURA DE CONCRETO ARMADO</t>
  </si>
  <si>
    <t>RESUMO DOS MATERIAIS CONFORME PROJETO</t>
  </si>
  <si>
    <t>RESUMO DOS MATERIAIS CONFORME PROJETO - 10% DO AÇO</t>
  </si>
  <si>
    <t>BALDRAME</t>
  </si>
  <si>
    <t>VIGA TÉRREO</t>
  </si>
  <si>
    <t xml:space="preserve">PILARES </t>
  </si>
  <si>
    <t>TOTAL VIGAS</t>
  </si>
  <si>
    <t xml:space="preserve">TOTAL PILARES </t>
  </si>
  <si>
    <t>VC (M3) = ESCAVAÇÃO</t>
  </si>
  <si>
    <t>FORMA (M2)</t>
  </si>
  <si>
    <t>aço CA60 - 5.0 (KG)</t>
  </si>
  <si>
    <t>aço CA50 - 6.3 (KG)</t>
  </si>
  <si>
    <t>aço CA50 - 8.0 (KG)</t>
  </si>
  <si>
    <t>aço CA50 - 10.0 (KG)</t>
  </si>
  <si>
    <t>MEMORIAL DE CALCULO PROJETO ESTRUTURAL COMPLEMENTAR</t>
  </si>
  <si>
    <t>VIGA ALAVANCA</t>
  </si>
  <si>
    <t>VIGA SUPERIOR</t>
  </si>
  <si>
    <t>aço CA60 - 5.0 (M</t>
  </si>
  <si>
    <t>aço CA50 - 6.3 (M)</t>
  </si>
  <si>
    <t>aço CA50 - 8.0 (M)</t>
  </si>
  <si>
    <t>aço CA50 - 10.0 (M)</t>
  </si>
  <si>
    <t>FORMULAS</t>
  </si>
  <si>
    <t>Kg/m</t>
  </si>
  <si>
    <t>ENCARGOS SOCIAIS SOBRE A MÃO DE OBRA</t>
  </si>
  <si>
    <t>COM DESONERAÇÃO</t>
  </si>
  <si>
    <t>SEM DESONERAÇÃO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</si>
  <si>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</si>
  <si>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</si>
  <si>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</si>
  <si>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</si>
  <si>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</si>
  <si>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</si>
  <si>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</si>
  <si>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</si>
  <si>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</si>
  <si>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</si>
  <si>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</si>
  <si>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</si>
  <si>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</si>
  <si>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</si>
  <si>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</si>
  <si>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</si>
  <si>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</si>
  <si>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</si>
  <si>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</si>
  <si>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</si>
  <si>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</si>
  <si>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</si>
  <si>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</si>
  <si>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</si>
  <si>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</si>
  <si>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</si>
  <si>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</si>
  <si>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</si>
  <si>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</si>
  <si>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</si>
  <si>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</si>
  <si>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</si>
  <si>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</si>
  <si>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</si>
  <si>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</si>
  <si>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</si>
  <si>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</si>
  <si>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</si>
  <si>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</si>
  <si>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</si>
  <si>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</si>
  <si>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</si>
  <si>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</si>
  <si>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</si>
  <si>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</si>
  <si>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</si>
  <si>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</si>
  <si>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</si>
  <si>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</si>
  <si>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</si>
  <si>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</si>
  <si>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</si>
  <si>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</si>
  <si>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</si>
  <si>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</si>
  <si>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</si>
  <si>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</si>
  <si>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</si>
  <si>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</si>
  <si>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</si>
  <si>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</si>
  <si>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</si>
  <si>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</si>
  <si>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GERAL</t>
  </si>
  <si>
    <t>CPRB</t>
  </si>
  <si>
    <t>GRADIL EM FERRO FIXADO EM VÃOS DE JANELAS, FORMADO POR BARRAS CHATAS DE 25X4,8 MM. AF_04/2019</t>
  </si>
  <si>
    <t>92423</t>
  </si>
  <si>
    <t>ARMAÇÃO DE BLOCO, VIGA BALDRAME E SAPATA UTILIZANDO AÇO CA-60 DE 5 MM - MONTAGEM. AF_06/2017</t>
  </si>
  <si>
    <t>ARMAÇÃO DE BLOCO, VIGA BALDRAME OU SAPATA UTILIZANDO AÇO CA-50 DE 8 MM - MONTAGEM. AF_06/2017</t>
  </si>
  <si>
    <t>93204</t>
  </si>
  <si>
    <t>CINTA DE AMARRAÇÃO DE ALVENARIA MOLDADA IN LOCO EM CONCRETO. AF_03/2016</t>
  </si>
  <si>
    <t>100760</t>
  </si>
  <si>
    <t>PINTURA COM TINTA ALQUÍDICA DE ACABAMENTO (ESMALTE SINTÉTICO BRILHANTE) APLICADA A ROLO OU PINCEL SOBRE SUPERFÍCIES METÁLICAS (EXCETO PERFIL) EXECUTADO EM OBRA (02 DEMÃOS). AF_01/2020</t>
  </si>
  <si>
    <t>87792</t>
  </si>
  <si>
    <t>96543</t>
  </si>
  <si>
    <t>96545</t>
  </si>
  <si>
    <t>94964</t>
  </si>
  <si>
    <t>88485</t>
  </si>
  <si>
    <t>88489</t>
  </si>
  <si>
    <t>PLANILHA ORÇAMENTÁRIA</t>
  </si>
  <si>
    <t>1.2</t>
  </si>
  <si>
    <t>1.1.1</t>
  </si>
  <si>
    <t>1.1.2</t>
  </si>
  <si>
    <t>1.1.3</t>
  </si>
  <si>
    <t>1.2.1</t>
  </si>
  <si>
    <t>1.2.2</t>
  </si>
  <si>
    <t>1.2.3</t>
  </si>
  <si>
    <t>1.2.4</t>
  </si>
  <si>
    <t xml:space="preserve">VIGAS </t>
  </si>
  <si>
    <t>1.1.5</t>
  </si>
  <si>
    <t>1.1.6</t>
  </si>
  <si>
    <t xml:space="preserve">ALVENARIA </t>
  </si>
  <si>
    <t>2.1</t>
  </si>
  <si>
    <t xml:space="preserve">REVESTIMENTO </t>
  </si>
  <si>
    <t>1.2.5</t>
  </si>
  <si>
    <t>3.1</t>
  </si>
  <si>
    <t>4.1</t>
  </si>
  <si>
    <t>4.2</t>
  </si>
  <si>
    <t>5.1</t>
  </si>
  <si>
    <t>5.2</t>
  </si>
  <si>
    <t>5.3</t>
  </si>
  <si>
    <t>96526</t>
  </si>
  <si>
    <t>87893</t>
  </si>
  <si>
    <t>ESTRUTURA MURO</t>
  </si>
  <si>
    <t>90 dias</t>
  </si>
  <si>
    <t>3.4</t>
  </si>
  <si>
    <t>5.4</t>
  </si>
  <si>
    <t>ESCAVAÇÃO MANUAL DE VALA PARA VIGA BALDRAME (SEM ESCAVAÇÃO PARA COLOCAÇÃO DE FÔRMAS). AF_06/2017</t>
  </si>
  <si>
    <t xml:space="preserve"> CONCRETO FCK = 20MPA, TRAÇO 1:2,7:3 (EM MASSA SECA DE CIMENTO/ AREIA MÉDIA / BRITA 1) - PREPARO MECÂNICO COM BETONEIRA 400 L. AF_05/2021</t>
  </si>
  <si>
    <t>LANÇAMENTO COM USO DE BALDES, ADENSAMENTO E ACABAMENTO DE CONCRETO EM ESTR UTURAS. AF_02/2022</t>
  </si>
  <si>
    <t>1.1.7</t>
  </si>
  <si>
    <t>ARMAÇÃO DE PILAR OU VIGA DE ESTRUTURA CONVENCIONAL DE CONCRETO ARMADO UTILIZANDO AÇO CA-60 DE 5,0 MM - MONTAGEM. AF_06/2022</t>
  </si>
  <si>
    <t>ARMAÇÃO DE PILAR OU VIGA DE ESTRUTURA CONVENCIONAL DE CONCRETO ARMADO UTILIZANDO AÇO CA-50 DE 8,0 MM - MONTAGEM. AF_06/2022</t>
  </si>
  <si>
    <t>ALVENARIA DE VEDAÇÃO DE BLOCOS CERÂMICOS FURADOS NA HORIZONTAL DE 9X19X19 CM (ESPESSURA 9 CM) E ARGAMASSA DE ASSENTAMENTO COM PREPARO EM BETONEIRA. AF_12/2021</t>
  </si>
  <si>
    <t>OBRA:</t>
  </si>
  <si>
    <t>LOCAL:</t>
  </si>
  <si>
    <t>PROPRIETÁRIO:</t>
  </si>
  <si>
    <t>OBRA: CONSTRUÇÃO DE MURO NA CÂMARA DE VEREADORES</t>
  </si>
  <si>
    <t>SINAPI: 09/2022 (NÃO DESONERADO)</t>
  </si>
  <si>
    <t>COMPOSIÇÃO DO BDI</t>
  </si>
  <si>
    <t>BDI ADOTADO</t>
  </si>
  <si>
    <t>Administração da obra</t>
  </si>
  <si>
    <t>Administração Central (AC)</t>
  </si>
  <si>
    <t>Seguro e Garantia (S)</t>
  </si>
  <si>
    <t xml:space="preserve">Risco (R) </t>
  </si>
  <si>
    <t>Despesas Financeiras (DF)</t>
  </si>
  <si>
    <t>Lucro (L)</t>
  </si>
  <si>
    <t>Tributos (T)</t>
  </si>
  <si>
    <t>COFINS</t>
  </si>
  <si>
    <t>PIS</t>
  </si>
  <si>
    <t>ISSQN</t>
  </si>
  <si>
    <t>De acordo com o acórdão 2622/2013  TCU- Critérios de aceitabilidade para lucros e despesas indiretas.</t>
  </si>
  <si>
    <t>Não incidem IRPJ e CSLL na composição de Tributos.</t>
  </si>
  <si>
    <t xml:space="preserve">CÁLCULO DO BDI = </t>
  </si>
  <si>
    <t>( 1 + AC + S + R ) ( 1 + DF ) ( 1 + L )</t>
  </si>
  <si>
    <t>(T-I)</t>
  </si>
  <si>
    <t>ISS -  Imposto sobre serviços repassado pelo município</t>
  </si>
  <si>
    <t>% SOBRE MÃO DE OBRA</t>
  </si>
  <si>
    <t>MURO NA CÂMARA DE VEREADORES</t>
  </si>
  <si>
    <t>SINAPI 09/2022- NÃO DESONERADA</t>
  </si>
  <si>
    <t>90 DIAS</t>
  </si>
  <si>
    <t>CÂMARA MUNICIPAL DE ITANHANGÁ</t>
  </si>
  <si>
    <t>RUA FLORIANÓPOLIS, N° 217, CENTRO, ITANHANGÁ - MT</t>
  </si>
  <si>
    <t>LOCAL: RUA FLORIANÓPOLIS, N° 217, CENTRO, ITANHANGÁ - MT</t>
  </si>
  <si>
    <t>MUNICÍPIO: ITANHANGÁ, MT.</t>
  </si>
  <si>
    <t>PISO DO ESTACIONAMENTO</t>
  </si>
  <si>
    <t>6.1</t>
  </si>
  <si>
    <t>EXECUÇÃO DE PASSEIO (CALÇADA) OU PISO DE CONCRETO COM CONCRETO MOLDADO IN LOCO, FEITO EM OBRA, ACABAMENTO CONVENCIONAL, ESPESSURA 8 CM, ARMADO. AF_08/2022</t>
  </si>
  <si>
    <t>R$</t>
  </si>
  <si>
    <t>Local/data://2022</t>
  </si>
  <si>
    <t>Eng. Civil</t>
  </si>
  <si>
    <t xml:space="preserve">CREA </t>
  </si>
  <si>
    <t>CREA</t>
  </si>
  <si>
    <t>Local/Data:</t>
  </si>
  <si>
    <t>Itanhangá // 2022</t>
  </si>
  <si>
    <t>ENG. CIVIL</t>
  </si>
  <si>
    <t>CONCRETO FCK = 20MPA, TRAÇO 1:2,7:(CIENTO/ AREIA MEDIA/ BRITA 1)-REPARO MECANICO COM BETONEIRA 400 L.AF_07/2016.</t>
  </si>
  <si>
    <t>MONTAGEM E DESMONTAGEM DE FORMA DE PILARES RETANGULARES E ESTRUTURAS SIMILARES, PE-DIREITO SIMPLES, EM CHAPA DE MADEIRA COMPENSADA RESINADA, 6 UTILIZAÇOES. AF_09/2020</t>
  </si>
  <si>
    <t>CHAPISCO APLICADO EM ALVENARIA (SEM PRESENÇA DE VÃOS) E ESTRUTURAS DE CONCRETO DE FACHADA, COM COLHER DE PEDREIRO. ARGAMASSA TRAÇO 1:3 COM PREPARO MANUAL. AF_06/2014</t>
  </si>
  <si>
    <t>EMBOÇO OU MASSA ÚNICA EM ARGAMASSA TRAÇO 1:2:8, PREPARO MECANICO COM BETONEIRA 400 L, APLICADA MANUALMENTE EM PANOS CEGOS DE FACHADA (SEM PRESENÇA DE VÃOS), ESPESSURA DE 25 MM. AF_06/2014</t>
  </si>
  <si>
    <t>COMP ESQ. 2</t>
  </si>
  <si>
    <t>COMP ESQ. 01</t>
  </si>
  <si>
    <t>PORTAO DE CORRER EM FERRO FORMADO POR TUBOS DE 3/4"</t>
  </si>
  <si>
    <t>APLICAÇÃO DE FUNDO SELADOR ACRILICO EM PAREDES, UMA DEMÃO. AF_06/2014</t>
  </si>
  <si>
    <t>TEXTURA ACRILICA, APLICAÇÃO MANUAL EM PAREDE, UMA DEMÃO AF_09/2016</t>
  </si>
  <si>
    <t>APLICAÇÃO MANUAL DE PINTURA COM TINTA LATEX ACRILICA EM PAREDES, DUAS DEMÃOS. AF_06/2014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</si>
</sst>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R$&quot;\ * #,##0.00_-;\-&quot;R$&quot;\ * #,##0.00_-;_-&quot;R$&quot;\ * &quot;-&quot;??_-;_-@_-"/>
    <numFmt numFmtId="164" formatCode="_(&quot;Cr$&quot;* #,##0.00_);_(&quot;Cr$&quot;* \(#,##0.00\);_(&quot;Cr$&quot;* \-??_);_(@_)"/>
    <numFmt numFmtId="165" formatCode="_(&quot;R$ &quot;* #,##0.00_);_(&quot;R$ &quot;* \(#,##0.00\);_(&quot;R$ &quot;* \-??_);_(@_)"/>
    <numFmt numFmtId="166" formatCode="_(* #,##0.00_);_(* \(#,##0.00\);_(* \-??_);_(@_)"/>
    <numFmt numFmtId="167" formatCode="_-* #,##0.00_-;\-* #,##0.00_-;_-* \-??_-;_-@_-"/>
    <numFmt numFmtId="168" formatCode="&quot;Cr$&quot;#,##0_);&quot;(Cr$&quot;#,##0\)"/>
    <numFmt numFmtId="169" formatCode="_(* #,##0.000_);_(* \(#,##0.000\);_(* \-??_);_(@_)"/>
    <numFmt numFmtId="170" formatCode="_-&quot;R$ &quot;* #,##0.00_-;&quot;-R$ &quot;* #,##0.00_-;_-&quot;R$ &quot;* \-??_-;_-@_-"/>
    <numFmt numFmtId="171" formatCode="_-&quot;R$&quot;* #,##0.00_-;&quot;-R$&quot;* #,##0.00_-;_-&quot;R$&quot;* \-??_-;_-@_-"/>
    <numFmt numFmtId="172" formatCode="_(* #,##0_);_(* \(#,##0\);_(* \-??_);_(@_)"/>
    <numFmt numFmtId="173" formatCode="0.0%"/>
    <numFmt numFmtId="174" formatCode="[$-416]mmmm\-yy;@"/>
    <numFmt numFmtId="175" formatCode="&quot;R$&quot;#,##0.00"/>
    <numFmt numFmtId="176" formatCode="0.000"/>
    <numFmt numFmtId="177" formatCode="_(&quot;R$ &quot;* #,##0.00_);_(&quot;R$ &quot;* \(#,##0.00\);_(&quot;R$ &quot;* &quot;-&quot;??_);_(@_)"/>
  </numFmts>
  <fonts count="46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Arial"/>
      <family val="2"/>
      <charset val="1"/>
    </font>
    <font>
      <sz val="10"/>
      <name val="Courier New"/>
      <family val="3"/>
      <charset val="1"/>
    </font>
    <font>
      <b/>
      <sz val="12"/>
      <name val="Courier New"/>
      <family val="3"/>
      <charset val="1"/>
    </font>
    <font>
      <b/>
      <sz val="16"/>
      <name val="Courier New"/>
      <family val="3"/>
      <charset val="1"/>
    </font>
    <font>
      <sz val="9"/>
      <name val="Courier New"/>
      <family val="3"/>
      <charset val="1"/>
    </font>
    <font>
      <b/>
      <sz val="14"/>
      <name val="Courier New"/>
      <family val="3"/>
      <charset val="1"/>
    </font>
    <font>
      <b/>
      <sz val="10"/>
      <name val="Courier New"/>
      <family val="3"/>
      <charset val="1"/>
    </font>
    <font>
      <b/>
      <sz val="15"/>
      <name val="Courier New"/>
      <family val="3"/>
      <charset val="1"/>
    </font>
    <font>
      <u/>
      <sz val="9"/>
      <name val="Courier New"/>
      <family val="3"/>
      <charset val="1"/>
    </font>
    <font>
      <sz val="8"/>
      <name val="Courier New"/>
      <family val="3"/>
      <charset val="1"/>
    </font>
    <font>
      <i/>
      <sz val="9"/>
      <name val="Courier New"/>
      <family val="3"/>
      <charset val="1"/>
    </font>
    <font>
      <b/>
      <sz val="9"/>
      <name val="Courier New"/>
      <family val="3"/>
      <charset val="1"/>
    </font>
    <font>
      <b/>
      <sz val="8"/>
      <name val="Courier New"/>
      <family val="3"/>
      <charset val="1"/>
    </font>
    <font>
      <sz val="12"/>
      <name val="Courier New"/>
      <family val="3"/>
      <charset val="1"/>
    </font>
    <font>
      <sz val="10"/>
      <color rgb="FF000000"/>
      <name val="Courier New"/>
      <family val="3"/>
      <charset val="1"/>
    </font>
    <font>
      <b/>
      <sz val="10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sz val="10"/>
      <name val="Arial"/>
      <family val="2"/>
    </font>
    <font>
      <b/>
      <sz val="10"/>
      <name val="Courier New"/>
      <family val="3"/>
    </font>
    <font>
      <sz val="8"/>
      <name val="Arial"/>
      <family val="2"/>
    </font>
    <font>
      <sz val="8"/>
      <name val="Arial"/>
      <family val="2"/>
    </font>
    <font>
      <sz val="11"/>
      <name val="Courier New"/>
      <family val="3"/>
      <charset val="1"/>
    </font>
    <font>
      <b/>
      <sz val="12"/>
      <name val="Courier New"/>
      <family val="3"/>
    </font>
    <font>
      <sz val="10"/>
      <name val="Courier New"/>
    </font>
    <font>
      <sz val="10"/>
      <name val="Arial"/>
      <charset val="1"/>
    </font>
    <font>
      <b/>
      <sz val="11"/>
      <name val="Courier New"/>
      <family val="3"/>
    </font>
    <font>
      <sz val="10"/>
      <color theme="0" tint="-0.34998626667073579"/>
      <name val="Courier New"/>
      <family val="3"/>
      <charset val="1"/>
    </font>
    <font>
      <sz val="10"/>
      <color theme="1"/>
      <name val="Gill Sans MT"/>
      <family val="2"/>
    </font>
    <font>
      <sz val="10"/>
      <color theme="0"/>
      <name val="Gill Sans MT"/>
      <family val="2"/>
    </font>
    <font>
      <sz val="10"/>
      <name val="MS Sans Serif"/>
    </font>
    <font>
      <b/>
      <sz val="10"/>
      <color rgb="FF000000"/>
      <name val="Gill Sans MT"/>
      <family val="2"/>
    </font>
    <font>
      <b/>
      <sz val="10"/>
      <color theme="0"/>
      <name val="Gill Sans MT"/>
      <family val="2"/>
    </font>
    <font>
      <sz val="10"/>
      <name val="MS Sans Serif"/>
      <family val="2"/>
    </font>
    <font>
      <sz val="12"/>
      <color theme="1"/>
      <name val="Microsoft JhengHei Light"/>
      <family val="2"/>
    </font>
    <font>
      <b/>
      <sz val="10"/>
      <color theme="1"/>
      <name val="Gill Sans MT"/>
      <family val="2"/>
    </font>
    <font>
      <b/>
      <sz val="12"/>
      <color theme="1"/>
      <name val="Verdana"/>
      <family val="2"/>
    </font>
    <font>
      <sz val="10"/>
      <name val="Gill Sans MT"/>
      <family val="2"/>
    </font>
    <font>
      <b/>
      <sz val="10"/>
      <color indexed="8"/>
      <name val="Gill Sans MT"/>
      <family val="2"/>
    </font>
    <font>
      <b/>
      <sz val="12"/>
      <color theme="1"/>
      <name val="Microsoft JhengHei Light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DDDDDD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808080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  <fill>
      <patternFill patternType="solid">
        <fgColor rgb="FFB9CDE5"/>
        <bgColor rgb="FFC0C0C0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 tint="-0.249977111117893"/>
        <bgColor rgb="FFDDDDDD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8">
    <xf numFmtId="0" fontId="0" fillId="0" borderId="0"/>
    <xf numFmtId="167" fontId="24" fillId="0" borderId="0" applyBorder="0" applyProtection="0"/>
    <xf numFmtId="170" fontId="24" fillId="0" borderId="0" applyBorder="0" applyProtection="0"/>
    <xf numFmtId="9" fontId="24" fillId="0" borderId="0" applyBorder="0" applyProtection="0"/>
    <xf numFmtId="164" fontId="24" fillId="0" borderId="0" applyBorder="0" applyProtection="0"/>
    <xf numFmtId="165" fontId="24" fillId="0" borderId="0" applyBorder="0" applyProtection="0"/>
    <xf numFmtId="0" fontId="2" fillId="0" borderId="0"/>
    <xf numFmtId="0" fontId="3" fillId="0" borderId="0"/>
    <xf numFmtId="0" fontId="3" fillId="0" borderId="0"/>
    <xf numFmtId="9" fontId="24" fillId="0" borderId="0" applyBorder="0" applyProtection="0"/>
    <xf numFmtId="166" fontId="24" fillId="0" borderId="0" applyBorder="0" applyProtection="0"/>
    <xf numFmtId="167" fontId="24" fillId="0" borderId="0" applyBorder="0" applyProtection="0"/>
    <xf numFmtId="167" fontId="31" fillId="0" borderId="0" applyBorder="0" applyProtection="0"/>
    <xf numFmtId="170" fontId="31" fillId="0" borderId="0" applyBorder="0" applyProtection="0"/>
    <xf numFmtId="9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9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0" fontId="24" fillId="0" borderId="0"/>
    <xf numFmtId="0" fontId="1" fillId="0" borderId="0"/>
    <xf numFmtId="0" fontId="36" fillId="0" borderId="0"/>
    <xf numFmtId="44" fontId="1" fillId="0" borderId="0" applyFont="0" applyFill="0" applyBorder="0" applyAlignment="0" applyProtection="0"/>
    <xf numFmtId="177" fontId="39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0" fontId="24" fillId="0" borderId="0"/>
  </cellStyleXfs>
  <cellXfs count="5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0" fontId="9" fillId="4" borderId="1" xfId="2" applyFont="1" applyFill="1" applyBorder="1" applyAlignment="1" applyProtection="1">
      <alignment vertical="center"/>
    </xf>
    <xf numFmtId="0" fontId="4" fillId="0" borderId="0" xfId="0" applyFont="1" applyAlignment="1">
      <alignment wrapText="1"/>
    </xf>
    <xf numFmtId="170" fontId="9" fillId="5" borderId="1" xfId="0" applyNumberFormat="1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1" xfId="0" applyNumberFormat="1" applyFont="1" applyBorder="1" applyAlignment="1">
      <alignment horizontal="center" vertical="center"/>
    </xf>
    <xf numFmtId="171" fontId="4" fillId="0" borderId="1" xfId="2" applyNumberFormat="1" applyFont="1" applyBorder="1" applyAlignment="1" applyProtection="1">
      <alignment horizontal="center" vertical="center"/>
    </xf>
    <xf numFmtId="171" fontId="4" fillId="2" borderId="1" xfId="2" applyNumberFormat="1" applyFont="1" applyFill="1" applyBorder="1" applyAlignment="1" applyProtection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70" fontId="4" fillId="0" borderId="0" xfId="2" applyFont="1" applyBorder="1" applyAlignment="1" applyProtection="1">
      <alignment horizontal="center" vertical="center"/>
    </xf>
    <xf numFmtId="168" fontId="4" fillId="2" borderId="4" xfId="0" applyNumberFormat="1" applyFont="1" applyFill="1" applyBorder="1" applyAlignment="1">
      <alignment horizontal="center"/>
    </xf>
    <xf numFmtId="168" fontId="12" fillId="2" borderId="4" xfId="0" applyNumberFormat="1" applyFont="1" applyFill="1" applyBorder="1" applyAlignment="1">
      <alignment horizontal="center"/>
    </xf>
    <xf numFmtId="169" fontId="7" fillId="2" borderId="0" xfId="10" applyNumberFormat="1" applyFont="1" applyFill="1" applyBorder="1" applyProtection="1"/>
    <xf numFmtId="168" fontId="7" fillId="2" borderId="0" xfId="7" applyNumberFormat="1" applyFont="1" applyFill="1"/>
    <xf numFmtId="0" fontId="7" fillId="0" borderId="0" xfId="7" applyFont="1"/>
    <xf numFmtId="169" fontId="11" fillId="2" borderId="0" xfId="10" applyNumberFormat="1" applyFont="1" applyFill="1" applyBorder="1" applyProtection="1"/>
    <xf numFmtId="168" fontId="8" fillId="2" borderId="12" xfId="7" applyNumberFormat="1" applyFont="1" applyFill="1" applyBorder="1" applyAlignment="1">
      <alignment vertical="center"/>
    </xf>
    <xf numFmtId="168" fontId="8" fillId="2" borderId="13" xfId="7" applyNumberFormat="1" applyFont="1" applyFill="1" applyBorder="1" applyAlignment="1">
      <alignment vertical="center"/>
    </xf>
    <xf numFmtId="168" fontId="8" fillId="2" borderId="14" xfId="7" applyNumberFormat="1" applyFont="1" applyFill="1" applyBorder="1" applyAlignment="1">
      <alignment vertical="center"/>
    </xf>
    <xf numFmtId="168" fontId="7" fillId="2" borderId="15" xfId="7" applyNumberFormat="1" applyFont="1" applyFill="1" applyBorder="1"/>
    <xf numFmtId="168" fontId="13" fillId="2" borderId="15" xfId="7" applyNumberFormat="1" applyFont="1" applyFill="1" applyBorder="1"/>
    <xf numFmtId="168" fontId="7" fillId="6" borderId="15" xfId="7" applyNumberFormat="1" applyFont="1" applyFill="1" applyBorder="1"/>
    <xf numFmtId="169" fontId="15" fillId="2" borderId="0" xfId="10" applyNumberFormat="1" applyFont="1" applyFill="1" applyBorder="1" applyProtection="1"/>
    <xf numFmtId="168" fontId="15" fillId="6" borderId="15" xfId="7" applyNumberFormat="1" applyFont="1" applyFill="1" applyBorder="1" applyAlignment="1">
      <alignment horizontal="center" vertical="center" wrapText="1"/>
    </xf>
    <xf numFmtId="4" fontId="9" fillId="2" borderId="1" xfId="8" applyNumberFormat="1" applyFont="1" applyFill="1" applyBorder="1" applyAlignment="1" applyProtection="1">
      <alignment horizontal="center" vertical="center"/>
      <protection locked="0"/>
    </xf>
    <xf numFmtId="172" fontId="7" fillId="0" borderId="0" xfId="10" applyNumberFormat="1" applyFont="1" applyBorder="1" applyProtection="1"/>
    <xf numFmtId="169" fontId="7" fillId="0" borderId="0" xfId="10" applyNumberFormat="1" applyFont="1" applyBorder="1" applyProtection="1"/>
    <xf numFmtId="173" fontId="12" fillId="0" borderId="14" xfId="9" applyNumberFormat="1" applyFont="1" applyBorder="1" applyAlignment="1" applyProtection="1">
      <alignment horizontal="center"/>
    </xf>
    <xf numFmtId="167" fontId="9" fillId="0" borderId="1" xfId="1" applyFont="1" applyBorder="1" applyAlignment="1" applyProtection="1">
      <alignment horizontal="center" vertical="center"/>
    </xf>
    <xf numFmtId="172" fontId="7" fillId="2" borderId="0" xfId="10" applyNumberFormat="1" applyFont="1" applyFill="1" applyBorder="1" applyProtection="1"/>
    <xf numFmtId="10" fontId="14" fillId="2" borderId="16" xfId="9" applyNumberFormat="1" applyFont="1" applyFill="1" applyBorder="1" applyAlignment="1" applyProtection="1">
      <alignment horizontal="center"/>
    </xf>
    <xf numFmtId="173" fontId="9" fillId="0" borderId="1" xfId="9" applyNumberFormat="1" applyFont="1" applyBorder="1" applyAlignment="1" applyProtection="1">
      <alignment horizontal="center" vertical="center"/>
    </xf>
    <xf numFmtId="169" fontId="7" fillId="2" borderId="0" xfId="10" applyNumberFormat="1" applyFont="1" applyFill="1" applyBorder="1" applyAlignment="1" applyProtection="1">
      <alignment horizontal="center"/>
    </xf>
    <xf numFmtId="168" fontId="14" fillId="2" borderId="4" xfId="7" applyNumberFormat="1" applyFont="1" applyFill="1" applyBorder="1"/>
    <xf numFmtId="168" fontId="9" fillId="2" borderId="17" xfId="8" applyNumberFormat="1" applyFont="1" applyFill="1" applyBorder="1" applyAlignment="1" applyProtection="1">
      <alignment vertical="center" shrinkToFit="1"/>
      <protection locked="0"/>
    </xf>
    <xf numFmtId="168" fontId="9" fillId="0" borderId="18" xfId="7" applyNumberFormat="1" applyFont="1" applyBorder="1" applyAlignment="1">
      <alignment horizontal="left" vertical="center" wrapText="1"/>
    </xf>
    <xf numFmtId="168" fontId="7" fillId="2" borderId="17" xfId="7" applyNumberFormat="1" applyFont="1" applyFill="1" applyBorder="1"/>
    <xf numFmtId="168" fontId="7" fillId="2" borderId="13" xfId="7" applyNumberFormat="1" applyFont="1" applyFill="1" applyBorder="1"/>
    <xf numFmtId="168" fontId="7" fillId="2" borderId="19" xfId="7" applyNumberFormat="1" applyFont="1" applyFill="1" applyBorder="1" applyAlignment="1">
      <alignment horizontal="center" vertical="top"/>
    </xf>
    <xf numFmtId="168" fontId="7" fillId="2" borderId="0" xfId="7" applyNumberFormat="1" applyFont="1" applyFill="1" applyAlignment="1">
      <alignment horizontal="right"/>
    </xf>
    <xf numFmtId="166" fontId="4" fillId="2" borderId="0" xfId="10" applyFont="1" applyFill="1" applyBorder="1" applyProtection="1"/>
    <xf numFmtId="166" fontId="7" fillId="2" borderId="0" xfId="10" applyFont="1" applyFill="1" applyBorder="1" applyProtection="1"/>
    <xf numFmtId="4" fontId="4" fillId="2" borderId="0" xfId="10" applyNumberFormat="1" applyFont="1" applyFill="1" applyBorder="1" applyProtection="1"/>
    <xf numFmtId="49" fontId="7" fillId="2" borderId="0" xfId="7" applyNumberFormat="1" applyFont="1" applyFill="1"/>
    <xf numFmtId="0" fontId="17" fillId="0" borderId="0" xfId="0" applyFont="1"/>
    <xf numFmtId="170" fontId="17" fillId="0" borderId="0" xfId="2" applyFont="1" applyBorder="1" applyAlignment="1" applyProtection="1">
      <alignment horizontal="center"/>
    </xf>
    <xf numFmtId="0" fontId="17" fillId="0" borderId="1" xfId="0" applyFont="1" applyBorder="1"/>
    <xf numFmtId="0" fontId="19" fillId="0" borderId="0" xfId="0" applyFont="1"/>
    <xf numFmtId="0" fontId="20" fillId="0" borderId="0" xfId="0" applyFont="1" applyAlignment="1">
      <alignment horizontal="center" vertical="center"/>
    </xf>
    <xf numFmtId="10" fontId="0" fillId="0" borderId="0" xfId="3" applyNumberFormat="1" applyFont="1" applyBorder="1" applyProtection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8" borderId="1" xfId="0" applyFont="1" applyFill="1" applyBorder="1"/>
    <xf numFmtId="0" fontId="19" fillId="11" borderId="1" xfId="0" applyFont="1" applyFill="1" applyBorder="1"/>
    <xf numFmtId="0" fontId="0" fillId="0" borderId="1" xfId="0" applyBorder="1"/>
    <xf numFmtId="0" fontId="21" fillId="0" borderId="1" xfId="0" applyFont="1" applyBorder="1"/>
    <xf numFmtId="0" fontId="2" fillId="0" borderId="1" xfId="0" applyFont="1" applyBorder="1"/>
    <xf numFmtId="0" fontId="21" fillId="0" borderId="1" xfId="2" applyNumberFormat="1" applyFont="1" applyBorder="1" applyProtection="1"/>
    <xf numFmtId="0" fontId="2" fillId="0" borderId="1" xfId="2" applyNumberFormat="1" applyFont="1" applyBorder="1" applyProtection="1"/>
    <xf numFmtId="2" fontId="21" fillId="0" borderId="1" xfId="2" applyNumberFormat="1" applyFont="1" applyBorder="1" applyProtection="1"/>
    <xf numFmtId="2" fontId="21" fillId="0" borderId="1" xfId="0" applyNumberFormat="1" applyFont="1" applyBorder="1"/>
    <xf numFmtId="2" fontId="21" fillId="0" borderId="0" xfId="2" applyNumberFormat="1" applyFont="1" applyBorder="1" applyProtection="1"/>
    <xf numFmtId="0" fontId="21" fillId="0" borderId="0" xfId="2" applyNumberFormat="1" applyFont="1" applyBorder="1" applyProtection="1"/>
    <xf numFmtId="176" fontId="0" fillId="0" borderId="1" xfId="0" applyNumberFormat="1" applyBorder="1"/>
    <xf numFmtId="2" fontId="0" fillId="0" borderId="1" xfId="0" applyNumberFormat="1" applyBorder="1"/>
    <xf numFmtId="176" fontId="2" fillId="0" borderId="1" xfId="0" applyNumberFormat="1" applyFont="1" applyBorder="1"/>
    <xf numFmtId="2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19" fillId="0" borderId="9" xfId="0" applyFont="1" applyBorder="1"/>
    <xf numFmtId="0" fontId="23" fillId="8" borderId="1" xfId="0" applyFont="1" applyFill="1" applyBorder="1"/>
    <xf numFmtId="0" fontId="23" fillId="11" borderId="1" xfId="0" applyFont="1" applyFill="1" applyBorder="1"/>
    <xf numFmtId="0" fontId="1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7" fillId="0" borderId="22" xfId="0" applyFont="1" applyBorder="1"/>
    <xf numFmtId="0" fontId="17" fillId="0" borderId="23" xfId="0" applyFont="1" applyBorder="1"/>
    <xf numFmtId="0" fontId="18" fillId="3" borderId="1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/>
    </xf>
    <xf numFmtId="10" fontId="17" fillId="0" borderId="1" xfId="0" applyNumberFormat="1" applyFont="1" applyBorder="1" applyAlignment="1">
      <alignment horizontal="center" wrapText="1"/>
    </xf>
    <xf numFmtId="10" fontId="17" fillId="0" borderId="25" xfId="0" applyNumberFormat="1" applyFont="1" applyBorder="1" applyAlignment="1">
      <alignment horizontal="center" wrapText="1"/>
    </xf>
    <xf numFmtId="0" fontId="17" fillId="0" borderId="27" xfId="0" applyFont="1" applyBorder="1" applyAlignment="1">
      <alignment horizontal="center"/>
    </xf>
    <xf numFmtId="0" fontId="17" fillId="0" borderId="11" xfId="0" applyFont="1" applyBorder="1"/>
    <xf numFmtId="10" fontId="17" fillId="0" borderId="11" xfId="0" applyNumberFormat="1" applyFont="1" applyBorder="1" applyAlignment="1">
      <alignment horizontal="center" wrapText="1"/>
    </xf>
    <xf numFmtId="10" fontId="17" fillId="0" borderId="28" xfId="0" applyNumberFormat="1" applyFont="1" applyBorder="1" applyAlignment="1">
      <alignment horizontal="center" wrapText="1"/>
    </xf>
    <xf numFmtId="0" fontId="9" fillId="7" borderId="29" xfId="0" applyFont="1" applyFill="1" applyBorder="1" applyAlignment="1">
      <alignment horizontal="center" wrapText="1"/>
    </xf>
    <xf numFmtId="0" fontId="9" fillId="7" borderId="8" xfId="0" applyFont="1" applyFill="1" applyBorder="1" applyAlignment="1">
      <alignment horizontal="center" wrapText="1"/>
    </xf>
    <xf numFmtId="10" fontId="9" fillId="7" borderId="8" xfId="0" applyNumberFormat="1" applyFont="1" applyFill="1" applyBorder="1" applyAlignment="1">
      <alignment horizontal="center" wrapText="1"/>
    </xf>
    <xf numFmtId="10" fontId="9" fillId="7" borderId="30" xfId="0" applyNumberFormat="1" applyFont="1" applyFill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0" fontId="17" fillId="0" borderId="25" xfId="0" applyFont="1" applyBorder="1" applyAlignment="1">
      <alignment horizontal="center" wrapText="1"/>
    </xf>
    <xf numFmtId="0" fontId="17" fillId="0" borderId="22" xfId="0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27" xfId="0" applyFont="1" applyBorder="1" applyAlignment="1">
      <alignment horizontal="center" wrapText="1"/>
    </xf>
    <xf numFmtId="0" fontId="17" fillId="0" borderId="11" xfId="0" applyFont="1" applyBorder="1" applyAlignment="1">
      <alignment wrapText="1"/>
    </xf>
    <xf numFmtId="0" fontId="17" fillId="0" borderId="27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10" fontId="17" fillId="0" borderId="11" xfId="0" applyNumberFormat="1" applyFont="1" applyBorder="1" applyAlignment="1">
      <alignment horizontal="center" vertical="center" wrapText="1"/>
    </xf>
    <xf numFmtId="10" fontId="17" fillId="0" borderId="28" xfId="0" applyNumberFormat="1" applyFont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168" fontId="12" fillId="2" borderId="23" xfId="0" applyNumberFormat="1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168" fontId="4" fillId="2" borderId="32" xfId="0" applyNumberFormat="1" applyFont="1" applyFill="1" applyBorder="1" applyAlignment="1">
      <alignment horizontal="center" vertical="top"/>
    </xf>
    <xf numFmtId="168" fontId="12" fillId="2" borderId="32" xfId="0" applyNumberFormat="1" applyFont="1" applyFill="1" applyBorder="1" applyAlignment="1">
      <alignment horizontal="center" vertical="top"/>
    </xf>
    <xf numFmtId="168" fontId="12" fillId="2" borderId="33" xfId="0" applyNumberFormat="1" applyFont="1" applyFill="1" applyBorder="1" applyAlignment="1">
      <alignment horizontal="center" vertical="top"/>
    </xf>
    <xf numFmtId="0" fontId="0" fillId="8" borderId="0" xfId="0" applyFill="1"/>
    <xf numFmtId="0" fontId="0" fillId="0" borderId="0" xfId="0" applyAlignment="1">
      <alignment horizontal="right"/>
    </xf>
    <xf numFmtId="0" fontId="4" fillId="12" borderId="36" xfId="0" applyFont="1" applyFill="1" applyBorder="1" applyAlignment="1">
      <alignment horizontal="left" vertical="center"/>
    </xf>
    <xf numFmtId="0" fontId="4" fillId="12" borderId="3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170" fontId="4" fillId="0" borderId="23" xfId="2" applyFont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wrapText="1"/>
    </xf>
    <xf numFmtId="0" fontId="10" fillId="0" borderId="32" xfId="0" applyFont="1" applyBorder="1"/>
    <xf numFmtId="170" fontId="10" fillId="0" borderId="32" xfId="2" applyFont="1" applyBorder="1" applyProtection="1"/>
    <xf numFmtId="170" fontId="10" fillId="0" borderId="33" xfId="2" applyFont="1" applyBorder="1" applyProtection="1"/>
    <xf numFmtId="0" fontId="9" fillId="3" borderId="8" xfId="0" applyFont="1" applyFill="1" applyBorder="1" applyAlignment="1">
      <alignment horizontal="center" vertical="center"/>
    </xf>
    <xf numFmtId="0" fontId="4" fillId="12" borderId="35" xfId="0" applyFont="1" applyFill="1" applyBorder="1" applyAlignment="1">
      <alignment horizontal="center"/>
    </xf>
    <xf numFmtId="0" fontId="4" fillId="12" borderId="36" xfId="0" applyFont="1" applyFill="1" applyBorder="1"/>
    <xf numFmtId="0" fontId="4" fillId="12" borderId="36" xfId="0" applyFont="1" applyFill="1" applyBorder="1" applyAlignment="1">
      <alignment wrapText="1"/>
    </xf>
    <xf numFmtId="0" fontId="4" fillId="12" borderId="36" xfId="0" applyFont="1" applyFill="1" applyBorder="1" applyAlignment="1">
      <alignment horizontal="center"/>
    </xf>
    <xf numFmtId="169" fontId="7" fillId="13" borderId="35" xfId="10" applyNumberFormat="1" applyFont="1" applyFill="1" applyBorder="1" applyProtection="1"/>
    <xf numFmtId="168" fontId="7" fillId="13" borderId="36" xfId="7" applyNumberFormat="1" applyFont="1" applyFill="1" applyBorder="1"/>
    <xf numFmtId="168" fontId="7" fillId="13" borderId="37" xfId="7" applyNumberFormat="1" applyFont="1" applyFill="1" applyBorder="1"/>
    <xf numFmtId="169" fontId="11" fillId="13" borderId="35" xfId="10" applyNumberFormat="1" applyFont="1" applyFill="1" applyBorder="1" applyProtection="1"/>
    <xf numFmtId="4" fontId="9" fillId="2" borderId="25" xfId="8" applyNumberFormat="1" applyFont="1" applyFill="1" applyBorder="1" applyAlignment="1" applyProtection="1">
      <alignment horizontal="center" vertical="center"/>
      <protection locked="0"/>
    </xf>
    <xf numFmtId="172" fontId="7" fillId="0" borderId="24" xfId="10" applyNumberFormat="1" applyFont="1" applyBorder="1" applyProtection="1"/>
    <xf numFmtId="172" fontId="7" fillId="2" borderId="24" xfId="10" applyNumberFormat="1" applyFont="1" applyFill="1" applyBorder="1" applyProtection="1"/>
    <xf numFmtId="10" fontId="9" fillId="2" borderId="25" xfId="9" applyNumberFormat="1" applyFont="1" applyFill="1" applyBorder="1" applyAlignment="1" applyProtection="1">
      <alignment horizontal="center" vertical="center"/>
      <protection locked="0"/>
    </xf>
    <xf numFmtId="172" fontId="7" fillId="2" borderId="57" xfId="10" applyNumberFormat="1" applyFont="1" applyFill="1" applyBorder="1" applyProtection="1"/>
    <xf numFmtId="172" fontId="7" fillId="2" borderId="22" xfId="10" applyNumberFormat="1" applyFont="1" applyFill="1" applyBorder="1" applyProtection="1"/>
    <xf numFmtId="172" fontId="7" fillId="2" borderId="31" xfId="10" applyNumberFormat="1" applyFont="1" applyFill="1" applyBorder="1" applyProtection="1"/>
    <xf numFmtId="168" fontId="12" fillId="2" borderId="32" xfId="7" applyNumberFormat="1" applyFont="1" applyFill="1" applyBorder="1" applyAlignment="1">
      <alignment horizontal="center" vertical="top"/>
    </xf>
    <xf numFmtId="0" fontId="7" fillId="2" borderId="32" xfId="7" applyFont="1" applyFill="1" applyBorder="1"/>
    <xf numFmtId="168" fontId="12" fillId="2" borderId="32" xfId="7" applyNumberFormat="1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 vertical="center"/>
    </xf>
    <xf numFmtId="10" fontId="4" fillId="2" borderId="37" xfId="3" applyNumberFormat="1" applyFont="1" applyFill="1" applyBorder="1" applyAlignment="1" applyProtection="1">
      <alignment horizontal="left"/>
    </xf>
    <xf numFmtId="0" fontId="4" fillId="2" borderId="22" xfId="0" applyFont="1" applyFill="1" applyBorder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4" fillId="2" borderId="24" xfId="0" applyFont="1" applyFill="1" applyBorder="1" applyAlignment="1">
      <alignment horizontal="center"/>
    </xf>
    <xf numFmtId="0" fontId="9" fillId="15" borderId="24" xfId="0" applyFont="1" applyFill="1" applyBorder="1" applyAlignment="1">
      <alignment horizontal="center" vertical="center"/>
    </xf>
    <xf numFmtId="0" fontId="9" fillId="16" borderId="24" xfId="0" applyFont="1" applyFill="1" applyBorder="1" applyAlignment="1">
      <alignment horizontal="center" vertical="center"/>
    </xf>
    <xf numFmtId="0" fontId="24" fillId="0" borderId="0" xfId="20"/>
    <xf numFmtId="0" fontId="24" fillId="0" borderId="0" xfId="20" applyAlignment="1">
      <alignment horizontal="right"/>
    </xf>
    <xf numFmtId="168" fontId="7" fillId="2" borderId="37" xfId="7" applyNumberFormat="1" applyFont="1" applyFill="1" applyBorder="1" applyAlignment="1">
      <alignment horizontal="center"/>
    </xf>
    <xf numFmtId="173" fontId="9" fillId="0" borderId="9" xfId="9" applyNumberFormat="1" applyFont="1" applyBorder="1" applyAlignment="1" applyProtection="1">
      <alignment horizontal="center" vertical="center"/>
    </xf>
    <xf numFmtId="0" fontId="4" fillId="12" borderId="35" xfId="0" applyFont="1" applyFill="1" applyBorder="1" applyAlignment="1">
      <alignment horizontal="center" vertical="center"/>
    </xf>
    <xf numFmtId="170" fontId="4" fillId="0" borderId="1" xfId="2" applyFont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0" fontId="4" fillId="2" borderId="1" xfId="2" applyFont="1" applyFill="1" applyBorder="1" applyAlignment="1" applyProtection="1">
      <alignment horizontal="center" vertical="center"/>
    </xf>
    <xf numFmtId="0" fontId="36" fillId="0" borderId="0" xfId="22"/>
    <xf numFmtId="4" fontId="4" fillId="2" borderId="1" xfId="7" applyNumberFormat="1" applyFont="1" applyFill="1" applyBorder="1" applyAlignment="1" applyProtection="1">
      <alignment horizontal="center" vertical="center"/>
      <protection locked="0"/>
    </xf>
    <xf numFmtId="10" fontId="4" fillId="4" borderId="1" xfId="9" applyNumberFormat="1" applyFont="1" applyFill="1" applyBorder="1" applyAlignment="1" applyProtection="1">
      <alignment horizontal="center" vertical="center"/>
    </xf>
    <xf numFmtId="44" fontId="9" fillId="2" borderId="1" xfId="8" applyNumberFormat="1" applyFont="1" applyFill="1" applyBorder="1" applyAlignment="1" applyProtection="1">
      <alignment horizontal="center" vertical="center"/>
      <protection locked="0"/>
    </xf>
    <xf numFmtId="173" fontId="4" fillId="0" borderId="1" xfId="9" applyNumberFormat="1" applyFont="1" applyBorder="1" applyAlignment="1" applyProtection="1">
      <alignment horizontal="right" vertical="center"/>
    </xf>
    <xf numFmtId="10" fontId="9" fillId="0" borderId="1" xfId="1" applyNumberFormat="1" applyFont="1" applyBorder="1" applyAlignment="1" applyProtection="1">
      <alignment horizontal="right" vertical="center"/>
    </xf>
    <xf numFmtId="10" fontId="4" fillId="0" borderId="1" xfId="9" applyNumberFormat="1" applyFont="1" applyBorder="1" applyAlignment="1" applyProtection="1">
      <alignment horizontal="right" vertical="center"/>
    </xf>
    <xf numFmtId="10" fontId="9" fillId="0" borderId="9" xfId="1" applyNumberFormat="1" applyFont="1" applyBorder="1" applyAlignment="1" applyProtection="1">
      <alignment horizontal="right" vertical="center"/>
    </xf>
    <xf numFmtId="10" fontId="9" fillId="2" borderId="25" xfId="8" applyNumberFormat="1" applyFont="1" applyFill="1" applyBorder="1" applyAlignment="1" applyProtection="1">
      <alignment horizontal="center" vertical="center"/>
      <protection locked="0"/>
    </xf>
    <xf numFmtId="0" fontId="40" fillId="0" borderId="0" xfId="25"/>
    <xf numFmtId="0" fontId="34" fillId="0" borderId="1" xfId="25" applyFont="1" applyBorder="1" applyAlignment="1">
      <alignment horizontal="center" vertical="center"/>
    </xf>
    <xf numFmtId="0" fontId="34" fillId="0" borderId="1" xfId="25" applyFont="1" applyBorder="1" applyAlignment="1">
      <alignment horizontal="center" vertical="center" wrapText="1"/>
    </xf>
    <xf numFmtId="0" fontId="42" fillId="0" borderId="0" xfId="25" applyFont="1" applyAlignment="1">
      <alignment vertical="center"/>
    </xf>
    <xf numFmtId="10" fontId="43" fillId="23" borderId="1" xfId="27" applyNumberFormat="1" applyFont="1" applyFill="1" applyBorder="1" applyAlignment="1">
      <alignment horizontal="center" vertical="center"/>
    </xf>
    <xf numFmtId="10" fontId="43" fillId="23" borderId="11" xfId="27" applyNumberFormat="1" applyFont="1" applyFill="1" applyBorder="1" applyAlignment="1">
      <alignment horizontal="center" vertical="center"/>
    </xf>
    <xf numFmtId="0" fontId="40" fillId="22" borderId="48" xfId="25" applyFill="1" applyBorder="1"/>
    <xf numFmtId="0" fontId="40" fillId="22" borderId="48" xfId="25" applyFill="1" applyBorder="1" applyAlignment="1">
      <alignment horizontal="left"/>
    </xf>
    <xf numFmtId="0" fontId="40" fillId="22" borderId="49" xfId="25" applyFill="1" applyBorder="1"/>
    <xf numFmtId="0" fontId="40" fillId="22" borderId="22" xfId="25" applyFill="1" applyBorder="1"/>
    <xf numFmtId="0" fontId="40" fillId="22" borderId="0" xfId="25" applyFill="1"/>
    <xf numFmtId="0" fontId="40" fillId="22" borderId="0" xfId="25" applyFill="1" applyAlignment="1">
      <alignment horizontal="left"/>
    </xf>
    <xf numFmtId="0" fontId="40" fillId="22" borderId="23" xfId="25" applyFill="1" applyBorder="1"/>
    <xf numFmtId="0" fontId="40" fillId="22" borderId="31" xfId="25" applyFill="1" applyBorder="1"/>
    <xf numFmtId="0" fontId="40" fillId="22" borderId="32" xfId="25" applyFill="1" applyBorder="1"/>
    <xf numFmtId="0" fontId="40" fillId="22" borderId="32" xfId="25" applyFill="1" applyBorder="1" applyAlignment="1">
      <alignment horizontal="left"/>
    </xf>
    <xf numFmtId="0" fontId="40" fillId="22" borderId="33" xfId="25" applyFill="1" applyBorder="1"/>
    <xf numFmtId="0" fontId="40" fillId="0" borderId="0" xfId="25" applyAlignment="1">
      <alignment horizontal="left"/>
    </xf>
    <xf numFmtId="0" fontId="4" fillId="22" borderId="22" xfId="0" applyFont="1" applyFill="1" applyBorder="1" applyAlignment="1">
      <alignment horizontal="center"/>
    </xf>
    <xf numFmtId="0" fontId="4" fillId="22" borderId="0" xfId="0" applyFont="1" applyFill="1" applyAlignment="1">
      <alignment wrapText="1"/>
    </xf>
    <xf numFmtId="0" fontId="4" fillId="22" borderId="0" xfId="0" applyFont="1" applyFill="1" applyAlignment="1">
      <alignment horizontal="center"/>
    </xf>
    <xf numFmtId="4" fontId="4" fillId="22" borderId="3" xfId="0" applyNumberFormat="1" applyFont="1" applyFill="1" applyBorder="1" applyAlignment="1">
      <alignment horizontal="center"/>
    </xf>
    <xf numFmtId="4" fontId="4" fillId="22" borderId="23" xfId="0" applyNumberFormat="1" applyFont="1" applyFill="1" applyBorder="1" applyAlignment="1">
      <alignment horizontal="center"/>
    </xf>
    <xf numFmtId="0" fontId="4" fillId="22" borderId="0" xfId="0" applyFont="1" applyFill="1"/>
    <xf numFmtId="4" fontId="4" fillId="22" borderId="0" xfId="0" applyNumberFormat="1" applyFont="1" applyFill="1" applyAlignment="1">
      <alignment horizontal="center"/>
    </xf>
    <xf numFmtId="0" fontId="4" fillId="22" borderId="6" xfId="0" applyFont="1" applyFill="1" applyBorder="1" applyAlignment="1">
      <alignment wrapText="1"/>
    </xf>
    <xf numFmtId="0" fontId="4" fillId="22" borderId="6" xfId="0" applyFont="1" applyFill="1" applyBorder="1" applyAlignment="1">
      <alignment horizontal="center"/>
    </xf>
    <xf numFmtId="0" fontId="4" fillId="22" borderId="31" xfId="0" applyFont="1" applyFill="1" applyBorder="1" applyAlignment="1">
      <alignment horizontal="center"/>
    </xf>
    <xf numFmtId="0" fontId="4" fillId="22" borderId="32" xfId="0" applyFont="1" applyFill="1" applyBorder="1" applyAlignment="1">
      <alignment wrapText="1"/>
    </xf>
    <xf numFmtId="0" fontId="4" fillId="22" borderId="32" xfId="0" applyFont="1" applyFill="1" applyBorder="1" applyAlignment="1">
      <alignment horizontal="center"/>
    </xf>
    <xf numFmtId="4" fontId="14" fillId="24" borderId="4" xfId="7" applyNumberFormat="1" applyFont="1" applyFill="1" applyBorder="1" applyAlignment="1">
      <alignment horizontal="center"/>
    </xf>
    <xf numFmtId="166" fontId="7" fillId="24" borderId="23" xfId="10" applyFont="1" applyFill="1" applyBorder="1" applyProtection="1"/>
    <xf numFmtId="168" fontId="7" fillId="24" borderId="6" xfId="7" applyNumberFormat="1" applyFont="1" applyFill="1" applyBorder="1"/>
    <xf numFmtId="0" fontId="4" fillId="22" borderId="4" xfId="0" applyFont="1" applyFill="1" applyBorder="1" applyAlignment="1">
      <alignment wrapText="1"/>
    </xf>
    <xf numFmtId="0" fontId="4" fillId="22" borderId="4" xfId="0" applyFont="1" applyFill="1" applyBorder="1" applyAlignment="1">
      <alignment horizontal="center"/>
    </xf>
    <xf numFmtId="168" fontId="4" fillId="24" borderId="32" xfId="0" applyNumberFormat="1" applyFont="1" applyFill="1" applyBorder="1" applyAlignment="1">
      <alignment horizontal="center" vertical="top"/>
    </xf>
    <xf numFmtId="168" fontId="12" fillId="24" borderId="33" xfId="7" applyNumberFormat="1" applyFont="1" applyFill="1" applyBorder="1" applyAlignment="1">
      <alignment horizontal="center"/>
    </xf>
    <xf numFmtId="9" fontId="4" fillId="2" borderId="25" xfId="3" applyFont="1" applyFill="1" applyBorder="1" applyAlignment="1" applyProtection="1">
      <alignment horizontal="center" vertical="center"/>
      <protection locked="0"/>
    </xf>
    <xf numFmtId="168" fontId="7" fillId="2" borderId="0" xfId="7" applyNumberFormat="1" applyFont="1" applyFill="1" applyAlignment="1" applyProtection="1">
      <alignment horizontal="left"/>
      <protection locked="0"/>
    </xf>
    <xf numFmtId="174" fontId="7" fillId="2" borderId="0" xfId="7" applyNumberFormat="1" applyFont="1" applyFill="1" applyAlignment="1">
      <alignment horizontal="left"/>
    </xf>
    <xf numFmtId="168" fontId="7" fillId="2" borderId="0" xfId="7" applyNumberFormat="1" applyFont="1" applyFill="1" applyProtection="1">
      <protection locked="0"/>
    </xf>
    <xf numFmtId="175" fontId="14" fillId="2" borderId="0" xfId="7" applyNumberFormat="1" applyFont="1" applyFill="1" applyAlignment="1">
      <alignment wrapText="1"/>
    </xf>
    <xf numFmtId="175" fontId="14" fillId="24" borderId="0" xfId="7" applyNumberFormat="1" applyFont="1" applyFill="1" applyAlignment="1">
      <alignment wrapText="1"/>
    </xf>
    <xf numFmtId="168" fontId="14" fillId="2" borderId="0" xfId="7" applyNumberFormat="1" applyFont="1" applyFill="1"/>
    <xf numFmtId="168" fontId="7" fillId="24" borderId="0" xfId="7" applyNumberFormat="1" applyFont="1" applyFill="1"/>
    <xf numFmtId="0" fontId="4" fillId="22" borderId="55" xfId="0" applyFont="1" applyFill="1" applyBorder="1" applyAlignment="1">
      <alignment horizontal="center"/>
    </xf>
    <xf numFmtId="168" fontId="11" fillId="24" borderId="0" xfId="0" applyNumberFormat="1" applyFont="1" applyFill="1"/>
    <xf numFmtId="0" fontId="4" fillId="22" borderId="23" xfId="0" applyFont="1" applyFill="1" applyBorder="1" applyAlignment="1">
      <alignment horizontal="center"/>
    </xf>
    <xf numFmtId="168" fontId="4" fillId="24" borderId="0" xfId="0" applyNumberFormat="1" applyFont="1" applyFill="1" applyAlignment="1">
      <alignment horizontal="center"/>
    </xf>
    <xf numFmtId="0" fontId="40" fillId="22" borderId="22" xfId="25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5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10" fontId="9" fillId="4" borderId="1" xfId="3" applyNumberFormat="1" applyFont="1" applyFill="1" applyBorder="1" applyAlignment="1" applyProtection="1">
      <alignment horizontal="center" vertical="center"/>
    </xf>
    <xf numFmtId="10" fontId="9" fillId="4" borderId="25" xfId="3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22" borderId="22" xfId="0" applyFont="1" applyFill="1" applyBorder="1" applyAlignment="1">
      <alignment horizontal="center"/>
    </xf>
    <xf numFmtId="0" fontId="4" fillId="22" borderId="2" xfId="0" applyFont="1" applyFill="1" applyBorder="1" applyAlignment="1">
      <alignment horizontal="center"/>
    </xf>
    <xf numFmtId="4" fontId="4" fillId="22" borderId="3" xfId="0" applyNumberFormat="1" applyFont="1" applyFill="1" applyBorder="1" applyAlignment="1">
      <alignment horizontal="center"/>
    </xf>
    <xf numFmtId="4" fontId="4" fillId="22" borderId="23" xfId="0" applyNumberFormat="1" applyFont="1" applyFill="1" applyBorder="1" applyAlignment="1">
      <alignment horizontal="center"/>
    </xf>
    <xf numFmtId="4" fontId="4" fillId="22" borderId="52" xfId="0" applyNumberFormat="1" applyFont="1" applyFill="1" applyBorder="1" applyAlignment="1">
      <alignment horizontal="center"/>
    </xf>
    <xf numFmtId="4" fontId="4" fillId="22" borderId="33" xfId="0" applyNumberFormat="1" applyFont="1" applyFill="1" applyBorder="1" applyAlignment="1">
      <alignment horizontal="center"/>
    </xf>
    <xf numFmtId="0" fontId="4" fillId="12" borderId="35" xfId="0" applyFont="1" applyFill="1" applyBorder="1" applyAlignment="1">
      <alignment horizontal="center"/>
    </xf>
    <xf numFmtId="0" fontId="4" fillId="12" borderId="36" xfId="0" applyFont="1" applyFill="1" applyBorder="1" applyAlignment="1">
      <alignment horizontal="center"/>
    </xf>
    <xf numFmtId="0" fontId="4" fillId="12" borderId="37" xfId="0" applyFont="1" applyFill="1" applyBorder="1" applyAlignment="1">
      <alignment horizontal="center"/>
    </xf>
    <xf numFmtId="10" fontId="9" fillId="4" borderId="9" xfId="3" applyNumberFormat="1" applyFont="1" applyFill="1" applyBorder="1" applyAlignment="1" applyProtection="1">
      <alignment horizontal="center" vertical="center"/>
    </xf>
    <xf numFmtId="10" fontId="9" fillId="4" borderId="54" xfId="3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9" fontId="9" fillId="5" borderId="1" xfId="3" applyFont="1" applyFill="1" applyBorder="1" applyAlignment="1" applyProtection="1">
      <alignment horizontal="center"/>
    </xf>
    <xf numFmtId="9" fontId="9" fillId="5" borderId="25" xfId="3" applyFont="1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168" fontId="5" fillId="2" borderId="41" xfId="0" applyNumberFormat="1" applyFont="1" applyFill="1" applyBorder="1" applyAlignment="1">
      <alignment horizontal="center" vertical="center" wrapText="1"/>
    </xf>
    <xf numFmtId="168" fontId="5" fillId="2" borderId="42" xfId="0" applyNumberFormat="1" applyFont="1" applyFill="1" applyBorder="1" applyAlignment="1">
      <alignment horizontal="center" vertical="center" wrapText="1"/>
    </xf>
    <xf numFmtId="168" fontId="5" fillId="2" borderId="24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6" fillId="2" borderId="42" xfId="0" applyNumberFormat="1" applyFont="1" applyFill="1" applyBorder="1" applyAlignment="1">
      <alignment horizontal="center" vertical="center" wrapText="1"/>
    </xf>
    <xf numFmtId="168" fontId="6" fillId="2" borderId="43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8" fontId="6" fillId="2" borderId="25" xfId="0" applyNumberFormat="1" applyFont="1" applyFill="1" applyBorder="1" applyAlignment="1">
      <alignment horizontal="center" vertical="center" wrapText="1"/>
    </xf>
    <xf numFmtId="168" fontId="7" fillId="2" borderId="24" xfId="0" applyNumberFormat="1" applyFont="1" applyFill="1" applyBorder="1" applyAlignment="1" applyProtection="1">
      <alignment horizontal="left" vertical="top" wrapText="1"/>
      <protection locked="0"/>
    </xf>
    <xf numFmtId="168" fontId="7" fillId="2" borderId="1" xfId="0" applyNumberFormat="1" applyFont="1" applyFill="1" applyBorder="1" applyAlignment="1" applyProtection="1">
      <alignment horizontal="left" vertical="top" wrapText="1"/>
      <protection locked="0"/>
    </xf>
    <xf numFmtId="169" fontId="8" fillId="2" borderId="1" xfId="1" applyNumberFormat="1" applyFont="1" applyFill="1" applyBorder="1" applyAlignment="1" applyProtection="1">
      <alignment horizontal="center" vertical="center" wrapText="1"/>
    </xf>
    <xf numFmtId="169" fontId="8" fillId="2" borderId="25" xfId="1" applyNumberFormat="1" applyFont="1" applyFill="1" applyBorder="1" applyAlignment="1" applyProtection="1">
      <alignment horizontal="center" vertical="center" wrapText="1"/>
    </xf>
    <xf numFmtId="168" fontId="7" fillId="2" borderId="24" xfId="0" applyNumberFormat="1" applyFont="1" applyFill="1" applyBorder="1" applyAlignment="1" applyProtection="1">
      <alignment horizontal="left"/>
      <protection locked="0"/>
    </xf>
    <xf numFmtId="168" fontId="7" fillId="2" borderId="1" xfId="0" applyNumberFormat="1" applyFont="1" applyFill="1" applyBorder="1" applyAlignment="1" applyProtection="1">
      <alignment horizontal="left"/>
      <protection locked="0"/>
    </xf>
    <xf numFmtId="168" fontId="7" fillId="2" borderId="24" xfId="0" applyNumberFormat="1" applyFont="1" applyFill="1" applyBorder="1" applyAlignment="1" applyProtection="1">
      <alignment horizontal="left" wrapText="1"/>
      <protection locked="0"/>
    </xf>
    <xf numFmtId="168" fontId="7" fillId="2" borderId="1" xfId="0" applyNumberFormat="1" applyFont="1" applyFill="1" applyBorder="1" applyAlignment="1" applyProtection="1">
      <alignment horizontal="left" wrapText="1"/>
      <protection locked="0"/>
    </xf>
    <xf numFmtId="0" fontId="4" fillId="0" borderId="2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10" fontId="4" fillId="0" borderId="11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30" xfId="0" applyNumberFormat="1" applyFont="1" applyFill="1" applyBorder="1" applyAlignment="1">
      <alignment horizontal="center" vertical="center"/>
    </xf>
    <xf numFmtId="0" fontId="4" fillId="12" borderId="35" xfId="0" applyFont="1" applyFill="1" applyBorder="1" applyAlignment="1">
      <alignment horizontal="center" vertical="center"/>
    </xf>
    <xf numFmtId="0" fontId="4" fillId="12" borderId="36" xfId="0" applyFont="1" applyFill="1" applyBorder="1" applyAlignment="1">
      <alignment horizontal="center" vertical="center"/>
    </xf>
    <xf numFmtId="0" fontId="4" fillId="12" borderId="37" xfId="0" applyFont="1" applyFill="1" applyBorder="1" applyAlignment="1">
      <alignment horizontal="center" vertical="center"/>
    </xf>
    <xf numFmtId="0" fontId="7" fillId="12" borderId="35" xfId="0" applyFont="1" applyFill="1" applyBorder="1" applyAlignment="1">
      <alignment horizontal="center" vertical="center"/>
    </xf>
    <xf numFmtId="0" fontId="7" fillId="12" borderId="36" xfId="0" applyFont="1" applyFill="1" applyBorder="1" applyAlignment="1">
      <alignment horizontal="center" vertical="center"/>
    </xf>
    <xf numFmtId="0" fontId="7" fillId="12" borderId="3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170" fontId="4" fillId="0" borderId="1" xfId="2" applyFont="1" applyBorder="1" applyAlignment="1" applyProtection="1">
      <alignment horizontal="center" vertical="center"/>
    </xf>
    <xf numFmtId="170" fontId="4" fillId="0" borderId="25" xfId="2" applyFont="1" applyBorder="1" applyAlignment="1" applyProtection="1">
      <alignment horizontal="center" vertical="center"/>
    </xf>
    <xf numFmtId="170" fontId="9" fillId="14" borderId="9" xfId="2" applyFont="1" applyFill="1" applyBorder="1" applyAlignment="1" applyProtection="1">
      <alignment horizontal="center" vertical="center"/>
    </xf>
    <xf numFmtId="170" fontId="9" fillId="14" borderId="20" xfId="2" applyFont="1" applyFill="1" applyBorder="1" applyAlignment="1" applyProtection="1">
      <alignment horizontal="center" vertical="center"/>
    </xf>
    <xf numFmtId="170" fontId="9" fillId="14" borderId="54" xfId="2" applyFont="1" applyFill="1" applyBorder="1" applyAlignment="1" applyProtection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9" fillId="14" borderId="10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left"/>
    </xf>
    <xf numFmtId="0" fontId="9" fillId="14" borderId="20" xfId="0" applyFont="1" applyFill="1" applyBorder="1" applyAlignment="1">
      <alignment horizontal="left"/>
    </xf>
    <xf numFmtId="0" fontId="9" fillId="14" borderId="1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170" fontId="4" fillId="2" borderId="1" xfId="2" applyFont="1" applyFill="1" applyBorder="1" applyAlignment="1" applyProtection="1">
      <alignment horizontal="center" vertical="center"/>
    </xf>
    <xf numFmtId="170" fontId="4" fillId="2" borderId="25" xfId="2" applyFont="1" applyFill="1" applyBorder="1" applyAlignment="1" applyProtection="1">
      <alignment horizontal="center" vertical="center"/>
    </xf>
    <xf numFmtId="4" fontId="4" fillId="12" borderId="36" xfId="0" applyNumberFormat="1" applyFont="1" applyFill="1" applyBorder="1" applyAlignment="1">
      <alignment horizontal="center"/>
    </xf>
    <xf numFmtId="4" fontId="4" fillId="12" borderId="37" xfId="0" applyNumberFormat="1" applyFont="1" applyFill="1" applyBorder="1" applyAlignment="1">
      <alignment horizontal="center"/>
    </xf>
    <xf numFmtId="0" fontId="4" fillId="0" borderId="9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9" fillId="17" borderId="9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9" xfId="0" applyFont="1" applyFill="1" applyBorder="1" applyAlignment="1">
      <alignment horizontal="left"/>
    </xf>
    <xf numFmtId="0" fontId="9" fillId="17" borderId="20" xfId="0" applyFont="1" applyFill="1" applyBorder="1" applyAlignment="1">
      <alignment horizontal="left"/>
    </xf>
    <xf numFmtId="0" fontId="9" fillId="17" borderId="10" xfId="0" applyFont="1" applyFill="1" applyBorder="1" applyAlignment="1">
      <alignment horizontal="left"/>
    </xf>
    <xf numFmtId="0" fontId="32" fillId="18" borderId="31" xfId="0" applyFont="1" applyFill="1" applyBorder="1" applyAlignment="1">
      <alignment horizontal="center" wrapText="1"/>
    </xf>
    <xf numFmtId="0" fontId="33" fillId="18" borderId="32" xfId="0" applyFont="1" applyFill="1" applyBorder="1" applyAlignment="1">
      <alignment horizontal="center" wrapText="1"/>
    </xf>
    <xf numFmtId="0" fontId="33" fillId="18" borderId="33" xfId="0" applyFont="1" applyFill="1" applyBorder="1" applyAlignment="1">
      <alignment horizontal="center" wrapText="1"/>
    </xf>
    <xf numFmtId="171" fontId="4" fillId="18" borderId="31" xfId="13" applyNumberFormat="1" applyFont="1" applyFill="1" applyBorder="1" applyAlignment="1" applyProtection="1">
      <alignment horizontal="center" vertical="center"/>
    </xf>
    <xf numFmtId="171" fontId="4" fillId="18" borderId="32" xfId="13" applyNumberFormat="1" applyFont="1" applyFill="1" applyBorder="1" applyAlignment="1" applyProtection="1">
      <alignment horizontal="center" vertical="center"/>
    </xf>
    <xf numFmtId="171" fontId="4" fillId="18" borderId="33" xfId="13" applyNumberFormat="1" applyFont="1" applyFill="1" applyBorder="1" applyAlignment="1" applyProtection="1">
      <alignment horizontal="center" vertical="center"/>
    </xf>
    <xf numFmtId="170" fontId="9" fillId="17" borderId="9" xfId="2" applyFont="1" applyFill="1" applyBorder="1" applyAlignment="1" applyProtection="1">
      <alignment horizontal="center" vertical="center"/>
    </xf>
    <xf numFmtId="170" fontId="9" fillId="17" borderId="20" xfId="2" applyFont="1" applyFill="1" applyBorder="1" applyAlignment="1" applyProtection="1">
      <alignment horizontal="center" vertical="center"/>
    </xf>
    <xf numFmtId="170" fontId="9" fillId="17" borderId="54" xfId="2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0" fontId="4" fillId="0" borderId="9" xfId="2" applyFont="1" applyBorder="1" applyAlignment="1" applyProtection="1">
      <alignment horizontal="center" vertical="center"/>
    </xf>
    <xf numFmtId="170" fontId="4" fillId="0" borderId="54" xfId="2" applyFont="1" applyBorder="1" applyAlignment="1" applyProtection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8" fontId="4" fillId="2" borderId="32" xfId="0" applyNumberFormat="1" applyFont="1" applyFill="1" applyBorder="1" applyAlignment="1">
      <alignment horizontal="center" vertical="top"/>
    </xf>
    <xf numFmtId="0" fontId="4" fillId="26" borderId="9" xfId="0" quotePrefix="1" applyFont="1" applyFill="1" applyBorder="1" applyAlignment="1">
      <alignment horizontal="center" vertical="center"/>
    </xf>
    <xf numFmtId="0" fontId="4" fillId="26" borderId="10" xfId="0" quotePrefix="1" applyFont="1" applyFill="1" applyBorder="1" applyAlignment="1">
      <alignment horizontal="center" vertical="center"/>
    </xf>
    <xf numFmtId="0" fontId="25" fillId="26" borderId="9" xfId="0" applyFont="1" applyFill="1" applyBorder="1" applyAlignment="1">
      <alignment horizontal="left" wrapText="1"/>
    </xf>
    <xf numFmtId="0" fontId="25" fillId="26" borderId="20" xfId="0" applyFont="1" applyFill="1" applyBorder="1" applyAlignment="1">
      <alignment horizontal="left" wrapText="1"/>
    </xf>
    <xf numFmtId="0" fontId="25" fillId="26" borderId="10" xfId="0" applyFont="1" applyFill="1" applyBorder="1" applyAlignment="1">
      <alignment horizontal="left" wrapText="1"/>
    </xf>
    <xf numFmtId="44" fontId="25" fillId="26" borderId="9" xfId="0" applyNumberFormat="1" applyFont="1" applyFill="1" applyBorder="1" applyAlignment="1">
      <alignment horizontal="center" vertical="center"/>
    </xf>
    <xf numFmtId="44" fontId="25" fillId="26" borderId="20" xfId="0" applyNumberFormat="1" applyFont="1" applyFill="1" applyBorder="1" applyAlignment="1">
      <alignment horizontal="center" vertical="center"/>
    </xf>
    <xf numFmtId="44" fontId="25" fillId="26" borderId="10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170" fontId="4" fillId="0" borderId="10" xfId="2" applyFont="1" applyBorder="1" applyAlignment="1" applyProtection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left"/>
    </xf>
    <xf numFmtId="170" fontId="9" fillId="14" borderId="1" xfId="2" applyFont="1" applyFill="1" applyBorder="1" applyAlignment="1" applyProtection="1">
      <alignment horizontal="center" vertical="center"/>
    </xf>
    <xf numFmtId="170" fontId="9" fillId="14" borderId="25" xfId="2" applyFont="1" applyFill="1" applyBorder="1" applyAlignment="1" applyProtection="1">
      <alignment horizontal="center" vertical="center"/>
    </xf>
    <xf numFmtId="168" fontId="5" fillId="2" borderId="44" xfId="0" applyNumberFormat="1" applyFont="1" applyFill="1" applyBorder="1" applyAlignment="1">
      <alignment horizontal="center" vertical="center" wrapText="1"/>
    </xf>
    <xf numFmtId="168" fontId="5" fillId="2" borderId="45" xfId="0" applyNumberFormat="1" applyFont="1" applyFill="1" applyBorder="1" applyAlignment="1">
      <alignment horizontal="center" vertical="center" wrapText="1"/>
    </xf>
    <xf numFmtId="168" fontId="6" fillId="2" borderId="45" xfId="0" applyNumberFormat="1" applyFont="1" applyFill="1" applyBorder="1" applyAlignment="1">
      <alignment horizontal="center" vertical="center" wrapText="1"/>
    </xf>
    <xf numFmtId="168" fontId="6" fillId="2" borderId="46" xfId="0" applyNumberFormat="1" applyFont="1" applyFill="1" applyBorder="1" applyAlignment="1">
      <alignment horizontal="center" vertical="center" wrapText="1"/>
    </xf>
    <xf numFmtId="168" fontId="29" fillId="2" borderId="38" xfId="0" applyNumberFormat="1" applyFont="1" applyFill="1" applyBorder="1" applyAlignment="1" applyProtection="1">
      <alignment horizontal="left" vertical="center" wrapText="1"/>
      <protection locked="0"/>
    </xf>
    <xf numFmtId="168" fontId="29" fillId="2" borderId="39" xfId="0" applyNumberFormat="1" applyFont="1" applyFill="1" applyBorder="1" applyAlignment="1" applyProtection="1">
      <alignment horizontal="left" vertical="center" wrapText="1"/>
      <protection locked="0"/>
    </xf>
    <xf numFmtId="168" fontId="29" fillId="2" borderId="40" xfId="0" applyNumberFormat="1" applyFont="1" applyFill="1" applyBorder="1" applyAlignment="1" applyProtection="1">
      <alignment horizontal="left" vertical="center" wrapText="1"/>
      <protection locked="0"/>
    </xf>
    <xf numFmtId="168" fontId="29" fillId="2" borderId="38" xfId="0" applyNumberFormat="1" applyFont="1" applyFill="1" applyBorder="1" applyAlignment="1" applyProtection="1">
      <alignment horizontal="left" wrapText="1"/>
      <protection locked="0"/>
    </xf>
    <xf numFmtId="168" fontId="29" fillId="2" borderId="39" xfId="0" applyNumberFormat="1" applyFont="1" applyFill="1" applyBorder="1" applyAlignment="1" applyProtection="1">
      <alignment horizontal="left" wrapText="1"/>
      <protection locked="0"/>
    </xf>
    <xf numFmtId="168" fontId="29" fillId="2" borderId="40" xfId="0" applyNumberFormat="1" applyFont="1" applyFill="1" applyBorder="1" applyAlignment="1" applyProtection="1">
      <alignment horizontal="left" wrapText="1"/>
      <protection locked="0"/>
    </xf>
    <xf numFmtId="168" fontId="16" fillId="2" borderId="50" xfId="0" applyNumberFormat="1" applyFont="1" applyFill="1" applyBorder="1" applyAlignment="1">
      <alignment horizontal="center" vertical="center"/>
    </xf>
    <xf numFmtId="168" fontId="16" fillId="2" borderId="34" xfId="0" applyNumberFormat="1" applyFont="1" applyFill="1" applyBorder="1" applyAlignment="1">
      <alignment horizontal="center" vertical="center"/>
    </xf>
    <xf numFmtId="168" fontId="16" fillId="2" borderId="51" xfId="0" applyNumberFormat="1" applyFont="1" applyFill="1" applyBorder="1" applyAlignment="1">
      <alignment horizontal="center" vertical="center"/>
    </xf>
    <xf numFmtId="168" fontId="4" fillId="2" borderId="38" xfId="0" applyNumberFormat="1" applyFont="1" applyFill="1" applyBorder="1" applyAlignment="1">
      <alignment horizontal="center" vertical="center"/>
    </xf>
    <xf numFmtId="168" fontId="4" fillId="2" borderId="39" xfId="0" applyNumberFormat="1" applyFont="1" applyFill="1" applyBorder="1" applyAlignment="1">
      <alignment horizontal="center" vertical="center"/>
    </xf>
    <xf numFmtId="168" fontId="4" fillId="2" borderId="40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8" fontId="16" fillId="2" borderId="38" xfId="0" applyNumberFormat="1" applyFont="1" applyFill="1" applyBorder="1" applyAlignment="1" applyProtection="1">
      <alignment horizontal="left" wrapText="1"/>
      <protection locked="0"/>
    </xf>
    <xf numFmtId="168" fontId="16" fillId="2" borderId="39" xfId="0" applyNumberFormat="1" applyFont="1" applyFill="1" applyBorder="1" applyAlignment="1" applyProtection="1">
      <alignment horizontal="left" wrapText="1"/>
      <protection locked="0"/>
    </xf>
    <xf numFmtId="168" fontId="16" fillId="2" borderId="40" xfId="0" applyNumberFormat="1" applyFont="1" applyFill="1" applyBorder="1" applyAlignment="1" applyProtection="1">
      <alignment horizontal="left" wrapText="1"/>
      <protection locked="0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10" fontId="4" fillId="0" borderId="52" xfId="0" applyNumberFormat="1" applyFont="1" applyBorder="1" applyAlignment="1">
      <alignment horizontal="center" vertical="center"/>
    </xf>
    <xf numFmtId="10" fontId="4" fillId="0" borderId="53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8" fontId="7" fillId="13" borderId="35" xfId="0" applyNumberFormat="1" applyFont="1" applyFill="1" applyBorder="1" applyAlignment="1" applyProtection="1">
      <alignment horizontal="center" wrapText="1"/>
      <protection locked="0"/>
    </xf>
    <xf numFmtId="168" fontId="7" fillId="13" borderId="36" xfId="0" applyNumberFormat="1" applyFont="1" applyFill="1" applyBorder="1" applyAlignment="1" applyProtection="1">
      <alignment horizontal="center" wrapText="1"/>
      <protection locked="0"/>
    </xf>
    <xf numFmtId="168" fontId="7" fillId="13" borderId="37" xfId="0" applyNumberFormat="1" applyFont="1" applyFill="1" applyBorder="1" applyAlignment="1" applyProtection="1">
      <alignment horizontal="center" wrapText="1"/>
      <protection locked="0"/>
    </xf>
    <xf numFmtId="169" fontId="8" fillId="2" borderId="47" xfId="1" applyNumberFormat="1" applyFont="1" applyFill="1" applyBorder="1" applyAlignment="1" applyProtection="1">
      <alignment horizontal="center" vertical="center" wrapText="1"/>
    </xf>
    <xf numFmtId="169" fontId="8" fillId="2" borderId="48" xfId="1" applyNumberFormat="1" applyFont="1" applyFill="1" applyBorder="1" applyAlignment="1" applyProtection="1">
      <alignment horizontal="center" vertical="center" wrapText="1"/>
    </xf>
    <xf numFmtId="169" fontId="8" fillId="2" borderId="49" xfId="1" applyNumberFormat="1" applyFont="1" applyFill="1" applyBorder="1" applyAlignment="1" applyProtection="1">
      <alignment horizontal="center" vertical="center" wrapText="1"/>
    </xf>
    <xf numFmtId="169" fontId="8" fillId="2" borderId="22" xfId="1" applyNumberFormat="1" applyFont="1" applyFill="1" applyBorder="1" applyAlignment="1" applyProtection="1">
      <alignment horizontal="center" vertical="center" wrapText="1"/>
    </xf>
    <xf numFmtId="169" fontId="8" fillId="2" borderId="0" xfId="1" applyNumberFormat="1" applyFont="1" applyFill="1" applyBorder="1" applyAlignment="1" applyProtection="1">
      <alignment horizontal="center" vertical="center" wrapText="1"/>
    </xf>
    <xf numFmtId="169" fontId="8" fillId="2" borderId="23" xfId="1" applyNumberFormat="1" applyFont="1" applyFill="1" applyBorder="1" applyAlignment="1" applyProtection="1">
      <alignment horizontal="center" vertical="center" wrapText="1"/>
    </xf>
    <xf numFmtId="169" fontId="8" fillId="2" borderId="31" xfId="1" applyNumberFormat="1" applyFont="1" applyFill="1" applyBorder="1" applyAlignment="1" applyProtection="1">
      <alignment horizontal="center" vertical="center" wrapText="1"/>
    </xf>
    <xf numFmtId="169" fontId="8" fillId="2" borderId="32" xfId="1" applyNumberFormat="1" applyFont="1" applyFill="1" applyBorder="1" applyAlignment="1" applyProtection="1">
      <alignment horizontal="center" vertical="center" wrapText="1"/>
    </xf>
    <xf numFmtId="169" fontId="8" fillId="2" borderId="33" xfId="1" applyNumberFormat="1" applyFont="1" applyFill="1" applyBorder="1" applyAlignment="1" applyProtection="1">
      <alignment horizontal="center" vertical="center" wrapText="1"/>
    </xf>
    <xf numFmtId="0" fontId="9" fillId="2" borderId="24" xfId="1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0" fontId="9" fillId="2" borderId="1" xfId="7" applyNumberFormat="1" applyFont="1" applyFill="1" applyBorder="1" applyAlignment="1">
      <alignment horizontal="center" vertical="center" wrapText="1"/>
    </xf>
    <xf numFmtId="0" fontId="16" fillId="0" borderId="10" xfId="7" applyFont="1" applyBorder="1" applyAlignment="1">
      <alignment horizontal="center"/>
    </xf>
    <xf numFmtId="168" fontId="12" fillId="2" borderId="32" xfId="7" applyNumberFormat="1" applyFont="1" applyFill="1" applyBorder="1" applyAlignment="1">
      <alignment horizontal="center"/>
    </xf>
    <xf numFmtId="168" fontId="4" fillId="24" borderId="32" xfId="0" applyNumberFormat="1" applyFont="1" applyFill="1" applyBorder="1" applyAlignment="1">
      <alignment horizontal="center" vertical="top"/>
    </xf>
    <xf numFmtId="3" fontId="7" fillId="2" borderId="1" xfId="7" applyNumberFormat="1" applyFont="1" applyFill="1" applyBorder="1" applyAlignment="1" applyProtection="1">
      <alignment horizontal="center"/>
      <protection locked="0"/>
    </xf>
    <xf numFmtId="3" fontId="7" fillId="2" borderId="9" xfId="7" applyNumberFormat="1" applyFont="1" applyFill="1" applyBorder="1" applyAlignment="1" applyProtection="1">
      <alignment horizontal="center"/>
      <protection locked="0"/>
    </xf>
    <xf numFmtId="3" fontId="7" fillId="2" borderId="25" xfId="7" applyNumberFormat="1" applyFont="1" applyFill="1" applyBorder="1" applyAlignment="1" applyProtection="1">
      <alignment horizontal="center"/>
      <protection locked="0"/>
    </xf>
    <xf numFmtId="168" fontId="14" fillId="2" borderId="4" xfId="7" applyNumberFormat="1" applyFont="1" applyFill="1" applyBorder="1" applyAlignment="1">
      <alignment horizontal="right"/>
    </xf>
    <xf numFmtId="165" fontId="14" fillId="24" borderId="55" xfId="4" applyNumberFormat="1" applyFont="1" applyFill="1" applyBorder="1" applyAlignment="1" applyProtection="1">
      <alignment horizontal="left" wrapText="1"/>
    </xf>
    <xf numFmtId="168" fontId="4" fillId="24" borderId="0" xfId="0" applyNumberFormat="1" applyFont="1" applyFill="1" applyAlignment="1">
      <alignment horizontal="center"/>
    </xf>
    <xf numFmtId="0" fontId="12" fillId="0" borderId="1" xfId="7" applyFont="1" applyBorder="1" applyAlignment="1">
      <alignment horizontal="center"/>
    </xf>
    <xf numFmtId="0" fontId="12" fillId="0" borderId="25" xfId="7" applyFont="1" applyBorder="1" applyAlignment="1">
      <alignment horizontal="center"/>
    </xf>
    <xf numFmtId="168" fontId="5" fillId="0" borderId="1" xfId="7" applyNumberFormat="1" applyFont="1" applyBorder="1" applyAlignment="1" applyProtection="1">
      <alignment horizontal="right"/>
      <protection locked="0"/>
    </xf>
    <xf numFmtId="0" fontId="16" fillId="0" borderId="1" xfId="7" applyFont="1" applyBorder="1" applyAlignment="1">
      <alignment horizontal="center"/>
    </xf>
    <xf numFmtId="168" fontId="14" fillId="6" borderId="43" xfId="7" applyNumberFormat="1" applyFont="1" applyFill="1" applyBorder="1" applyAlignment="1">
      <alignment horizontal="center" vertical="center" wrapText="1"/>
    </xf>
    <xf numFmtId="168" fontId="14" fillId="6" borderId="25" xfId="7" applyNumberFormat="1" applyFont="1" applyFill="1" applyBorder="1" applyAlignment="1">
      <alignment horizontal="center" vertical="center" wrapText="1"/>
    </xf>
    <xf numFmtId="168" fontId="14" fillId="6" borderId="42" xfId="7" applyNumberFormat="1" applyFont="1" applyFill="1" applyBorder="1" applyAlignment="1">
      <alignment horizontal="center" vertical="center" wrapText="1"/>
    </xf>
    <xf numFmtId="168" fontId="14" fillId="6" borderId="1" xfId="7" applyNumberFormat="1" applyFont="1" applyFill="1" applyBorder="1" applyAlignment="1">
      <alignment horizontal="center" vertical="center" wrapText="1"/>
    </xf>
    <xf numFmtId="169" fontId="7" fillId="2" borderId="41" xfId="10" applyNumberFormat="1" applyFont="1" applyFill="1" applyBorder="1" applyAlignment="1" applyProtection="1">
      <alignment horizontal="center"/>
    </xf>
    <xf numFmtId="169" fontId="7" fillId="2" borderId="42" xfId="10" applyNumberFormat="1" applyFont="1" applyFill="1" applyBorder="1" applyAlignment="1" applyProtection="1">
      <alignment horizontal="center"/>
    </xf>
    <xf numFmtId="169" fontId="7" fillId="2" borderId="43" xfId="10" applyNumberFormat="1" applyFont="1" applyFill="1" applyBorder="1" applyAlignment="1" applyProtection="1">
      <alignment horizontal="center"/>
    </xf>
    <xf numFmtId="169" fontId="7" fillId="2" borderId="24" xfId="10" applyNumberFormat="1" applyFont="1" applyFill="1" applyBorder="1" applyAlignment="1" applyProtection="1">
      <alignment horizontal="center"/>
    </xf>
    <xf numFmtId="169" fontId="7" fillId="2" borderId="1" xfId="10" applyNumberFormat="1" applyFont="1" applyFill="1" applyBorder="1" applyAlignment="1" applyProtection="1">
      <alignment horizontal="center"/>
    </xf>
    <xf numFmtId="169" fontId="7" fillId="2" borderId="25" xfId="10" applyNumberFormat="1" applyFont="1" applyFill="1" applyBorder="1" applyAlignment="1" applyProtection="1">
      <alignment horizontal="center"/>
    </xf>
    <xf numFmtId="169" fontId="7" fillId="2" borderId="44" xfId="10" applyNumberFormat="1" applyFont="1" applyFill="1" applyBorder="1" applyAlignment="1" applyProtection="1">
      <alignment horizontal="center"/>
    </xf>
    <xf numFmtId="169" fontId="7" fillId="2" borderId="45" xfId="10" applyNumberFormat="1" applyFont="1" applyFill="1" applyBorder="1" applyAlignment="1" applyProtection="1">
      <alignment horizontal="center"/>
    </xf>
    <xf numFmtId="169" fontId="7" fillId="2" borderId="46" xfId="10" applyNumberFormat="1" applyFont="1" applyFill="1" applyBorder="1" applyAlignment="1" applyProtection="1">
      <alignment horizontal="center"/>
    </xf>
    <xf numFmtId="168" fontId="6" fillId="2" borderId="41" xfId="7" applyNumberFormat="1" applyFont="1" applyFill="1" applyBorder="1" applyAlignment="1">
      <alignment horizontal="center" vertical="center" wrapText="1"/>
    </xf>
    <xf numFmtId="168" fontId="6" fillId="2" borderId="42" xfId="7" applyNumberFormat="1" applyFont="1" applyFill="1" applyBorder="1" applyAlignment="1">
      <alignment horizontal="center" vertical="center" wrapText="1"/>
    </xf>
    <xf numFmtId="168" fontId="6" fillId="2" borderId="58" xfId="7" applyNumberFormat="1" applyFont="1" applyFill="1" applyBorder="1" applyAlignment="1">
      <alignment horizontal="center" vertical="center" wrapText="1"/>
    </xf>
    <xf numFmtId="168" fontId="6" fillId="2" borderId="43" xfId="7" applyNumberFormat="1" applyFont="1" applyFill="1" applyBorder="1" applyAlignment="1">
      <alignment horizontal="center" vertical="center" wrapText="1"/>
    </xf>
    <xf numFmtId="168" fontId="6" fillId="2" borderId="24" xfId="7" applyNumberFormat="1" applyFont="1" applyFill="1" applyBorder="1" applyAlignment="1">
      <alignment horizontal="center" vertical="center" wrapText="1"/>
    </xf>
    <xf numFmtId="168" fontId="6" fillId="2" borderId="1" xfId="7" applyNumberFormat="1" applyFont="1" applyFill="1" applyBorder="1" applyAlignment="1">
      <alignment horizontal="center" vertical="center" wrapText="1"/>
    </xf>
    <xf numFmtId="168" fontId="6" fillId="2" borderId="9" xfId="7" applyNumberFormat="1" applyFont="1" applyFill="1" applyBorder="1" applyAlignment="1">
      <alignment horizontal="center" vertical="center" wrapText="1"/>
    </xf>
    <xf numFmtId="168" fontId="6" fillId="2" borderId="25" xfId="7" applyNumberFormat="1" applyFont="1" applyFill="1" applyBorder="1" applyAlignment="1">
      <alignment horizontal="center" vertical="center" wrapText="1"/>
    </xf>
    <xf numFmtId="168" fontId="6" fillId="2" borderId="44" xfId="7" applyNumberFormat="1" applyFont="1" applyFill="1" applyBorder="1" applyAlignment="1">
      <alignment horizontal="center" vertical="center" wrapText="1"/>
    </xf>
    <xf numFmtId="168" fontId="6" fillId="2" borderId="45" xfId="7" applyNumberFormat="1" applyFont="1" applyFill="1" applyBorder="1" applyAlignment="1">
      <alignment horizontal="center" vertical="center" wrapText="1"/>
    </xf>
    <xf numFmtId="168" fontId="6" fillId="2" borderId="59" xfId="7" applyNumberFormat="1" applyFont="1" applyFill="1" applyBorder="1" applyAlignment="1">
      <alignment horizontal="center" vertical="center" wrapText="1"/>
    </xf>
    <xf numFmtId="168" fontId="6" fillId="2" borderId="46" xfId="7" applyNumberFormat="1" applyFont="1" applyFill="1" applyBorder="1" applyAlignment="1">
      <alignment horizontal="center" vertical="center" wrapText="1"/>
    </xf>
    <xf numFmtId="168" fontId="7" fillId="2" borderId="38" xfId="7" applyNumberFormat="1" applyFont="1" applyFill="1" applyBorder="1" applyAlignment="1" applyProtection="1">
      <alignment horizontal="left" wrapText="1"/>
      <protection locked="0"/>
    </xf>
    <xf numFmtId="168" fontId="7" fillId="2" borderId="39" xfId="7" applyNumberFormat="1" applyFont="1" applyFill="1" applyBorder="1" applyAlignment="1" applyProtection="1">
      <alignment horizontal="left" wrapText="1"/>
      <protection locked="0"/>
    </xf>
    <xf numFmtId="168" fontId="7" fillId="2" borderId="56" xfId="7" applyNumberFormat="1" applyFont="1" applyFill="1" applyBorder="1" applyAlignment="1" applyProtection="1">
      <alignment horizontal="left" wrapText="1"/>
      <protection locked="0"/>
    </xf>
    <xf numFmtId="168" fontId="8" fillId="2" borderId="41" xfId="7" applyNumberFormat="1" applyFont="1" applyFill="1" applyBorder="1" applyAlignment="1">
      <alignment horizontal="center" vertical="center" wrapText="1"/>
    </xf>
    <xf numFmtId="168" fontId="8" fillId="2" borderId="42" xfId="7" applyNumberFormat="1" applyFont="1" applyFill="1" applyBorder="1" applyAlignment="1">
      <alignment horizontal="center" vertical="center" wrapText="1"/>
    </xf>
    <xf numFmtId="168" fontId="8" fillId="2" borderId="58" xfId="7" applyNumberFormat="1" applyFont="1" applyFill="1" applyBorder="1" applyAlignment="1">
      <alignment horizontal="center" vertical="center" wrapText="1"/>
    </xf>
    <xf numFmtId="168" fontId="8" fillId="2" borderId="43" xfId="7" applyNumberFormat="1" applyFont="1" applyFill="1" applyBorder="1" applyAlignment="1">
      <alignment horizontal="center" vertical="center" wrapText="1"/>
    </xf>
    <xf numFmtId="168" fontId="8" fillId="2" borderId="24" xfId="7" applyNumberFormat="1" applyFont="1" applyFill="1" applyBorder="1" applyAlignment="1">
      <alignment horizontal="center" vertical="center" wrapText="1"/>
    </xf>
    <xf numFmtId="168" fontId="8" fillId="2" borderId="1" xfId="7" applyNumberFormat="1" applyFont="1" applyFill="1" applyBorder="1" applyAlignment="1">
      <alignment horizontal="center" vertical="center" wrapText="1"/>
    </xf>
    <xf numFmtId="168" fontId="8" fillId="2" borderId="9" xfId="7" applyNumberFormat="1" applyFont="1" applyFill="1" applyBorder="1" applyAlignment="1">
      <alignment horizontal="center" vertical="center" wrapText="1"/>
    </xf>
    <xf numFmtId="168" fontId="8" fillId="2" borderId="25" xfId="7" applyNumberFormat="1" applyFont="1" applyFill="1" applyBorder="1" applyAlignment="1">
      <alignment horizontal="center" vertical="center" wrapText="1"/>
    </xf>
    <xf numFmtId="168" fontId="8" fillId="2" borderId="44" xfId="7" applyNumberFormat="1" applyFont="1" applyFill="1" applyBorder="1" applyAlignment="1">
      <alignment horizontal="center" vertical="center" wrapText="1"/>
    </xf>
    <xf numFmtId="168" fontId="8" fillId="2" borderId="45" xfId="7" applyNumberFormat="1" applyFont="1" applyFill="1" applyBorder="1" applyAlignment="1">
      <alignment horizontal="center" vertical="center" wrapText="1"/>
    </xf>
    <xf numFmtId="168" fontId="8" fillId="2" borderId="59" xfId="7" applyNumberFormat="1" applyFont="1" applyFill="1" applyBorder="1" applyAlignment="1">
      <alignment horizontal="center" vertical="center" wrapText="1"/>
    </xf>
    <xf numFmtId="168" fontId="8" fillId="2" borderId="46" xfId="7" applyNumberFormat="1" applyFont="1" applyFill="1" applyBorder="1" applyAlignment="1">
      <alignment horizontal="center" vertical="center" wrapText="1"/>
    </xf>
    <xf numFmtId="168" fontId="7" fillId="2" borderId="38" xfId="7" applyNumberFormat="1" applyFont="1" applyFill="1" applyBorder="1" applyAlignment="1" applyProtection="1">
      <alignment horizontal="left"/>
      <protection locked="0"/>
    </xf>
    <xf numFmtId="168" fontId="7" fillId="2" borderId="39" xfId="7" applyNumberFormat="1" applyFont="1" applyFill="1" applyBorder="1" applyAlignment="1" applyProtection="1">
      <alignment horizontal="left"/>
      <protection locked="0"/>
    </xf>
    <xf numFmtId="168" fontId="7" fillId="2" borderId="56" xfId="7" applyNumberFormat="1" applyFont="1" applyFill="1" applyBorder="1" applyAlignment="1" applyProtection="1">
      <alignment horizontal="left"/>
      <protection locked="0"/>
    </xf>
    <xf numFmtId="169" fontId="7" fillId="2" borderId="50" xfId="10" applyNumberFormat="1" applyFont="1" applyFill="1" applyBorder="1" applyAlignment="1" applyProtection="1">
      <alignment horizontal="left"/>
    </xf>
    <xf numFmtId="169" fontId="7" fillId="2" borderId="34" xfId="10" applyNumberFormat="1" applyFont="1" applyFill="1" applyBorder="1" applyAlignment="1" applyProtection="1">
      <alignment horizontal="left"/>
    </xf>
    <xf numFmtId="169" fontId="7" fillId="2" borderId="2" xfId="10" applyNumberFormat="1" applyFont="1" applyFill="1" applyBorder="1" applyAlignment="1" applyProtection="1">
      <alignment horizontal="left"/>
    </xf>
    <xf numFmtId="168" fontId="14" fillId="2" borderId="38" xfId="7" applyNumberFormat="1" applyFont="1" applyFill="1" applyBorder="1" applyAlignment="1" applyProtection="1">
      <alignment horizontal="left"/>
      <protection locked="0"/>
    </xf>
    <xf numFmtId="168" fontId="14" fillId="2" borderId="39" xfId="7" applyNumberFormat="1" applyFont="1" applyFill="1" applyBorder="1" applyAlignment="1" applyProtection="1">
      <alignment horizontal="left"/>
      <protection locked="0"/>
    </xf>
    <xf numFmtId="168" fontId="14" fillId="2" borderId="40" xfId="7" applyNumberFormat="1" applyFont="1" applyFill="1" applyBorder="1" applyAlignment="1" applyProtection="1">
      <alignment horizontal="left"/>
      <protection locked="0"/>
    </xf>
    <xf numFmtId="168" fontId="7" fillId="2" borderId="38" xfId="7" applyNumberFormat="1" applyFont="1" applyFill="1" applyBorder="1" applyAlignment="1">
      <alignment horizontal="center"/>
    </xf>
    <xf numFmtId="168" fontId="7" fillId="2" borderId="40" xfId="7" applyNumberFormat="1" applyFont="1" applyFill="1" applyBorder="1" applyAlignment="1">
      <alignment horizontal="center"/>
    </xf>
    <xf numFmtId="168" fontId="14" fillId="6" borderId="41" xfId="7" applyNumberFormat="1" applyFont="1" applyFill="1" applyBorder="1" applyAlignment="1">
      <alignment horizontal="center" vertical="center" wrapText="1"/>
    </xf>
    <xf numFmtId="168" fontId="14" fillId="6" borderId="24" xfId="7" applyNumberFormat="1" applyFont="1" applyFill="1" applyBorder="1" applyAlignment="1">
      <alignment horizontal="center" vertical="center" wrapText="1"/>
    </xf>
    <xf numFmtId="168" fontId="14" fillId="13" borderId="35" xfId="7" applyNumberFormat="1" applyFont="1" applyFill="1" applyBorder="1" applyAlignment="1" applyProtection="1">
      <alignment horizontal="center"/>
      <protection locked="0"/>
    </xf>
    <xf numFmtId="168" fontId="14" fillId="13" borderId="36" xfId="7" applyNumberFormat="1" applyFont="1" applyFill="1" applyBorder="1" applyAlignment="1" applyProtection="1">
      <alignment horizontal="center"/>
      <protection locked="0"/>
    </xf>
    <xf numFmtId="168" fontId="14" fillId="13" borderId="37" xfId="7" applyNumberFormat="1" applyFont="1" applyFill="1" applyBorder="1" applyAlignment="1" applyProtection="1">
      <alignment horizontal="center"/>
      <protection locked="0"/>
    </xf>
    <xf numFmtId="168" fontId="14" fillId="6" borderId="60" xfId="7" applyNumberFormat="1" applyFont="1" applyFill="1" applyBorder="1" applyAlignment="1">
      <alignment horizontal="center" vertical="center" wrapText="1"/>
    </xf>
    <xf numFmtId="168" fontId="14" fillId="6" borderId="8" xfId="7" applyNumberFormat="1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/>
    </xf>
    <xf numFmtId="168" fontId="11" fillId="2" borderId="6" xfId="0" applyNumberFormat="1" applyFont="1" applyFill="1" applyBorder="1" applyAlignment="1">
      <alignment horizontal="center"/>
    </xf>
    <xf numFmtId="168" fontId="12" fillId="2" borderId="4" xfId="0" applyNumberFormat="1" applyFont="1" applyFill="1" applyBorder="1" applyAlignment="1">
      <alignment horizontal="center"/>
    </xf>
    <xf numFmtId="168" fontId="12" fillId="2" borderId="0" xfId="0" applyNumberFormat="1" applyFont="1" applyFill="1" applyAlignment="1">
      <alignment horizontal="center" vertical="top"/>
    </xf>
    <xf numFmtId="0" fontId="20" fillId="9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9" borderId="8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/>
    </xf>
    <xf numFmtId="0" fontId="19" fillId="11" borderId="1" xfId="0" applyFont="1" applyFill="1" applyBorder="1" applyAlignment="1">
      <alignment horizontal="center"/>
    </xf>
    <xf numFmtId="168" fontId="7" fillId="2" borderId="1" xfId="7" applyNumberFormat="1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right"/>
    </xf>
    <xf numFmtId="1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168" fontId="11" fillId="2" borderId="0" xfId="0" applyNumberFormat="1" applyFont="1" applyFill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18" fillId="3" borderId="24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0" fillId="0" borderId="0" xfId="0"/>
    <xf numFmtId="0" fontId="40" fillId="12" borderId="35" xfId="25" applyFill="1" applyBorder="1" applyAlignment="1">
      <alignment horizontal="center"/>
    </xf>
    <xf numFmtId="0" fontId="40" fillId="12" borderId="36" xfId="25" applyFill="1" applyBorder="1" applyAlignment="1">
      <alignment horizontal="center"/>
    </xf>
    <xf numFmtId="0" fontId="40" fillId="12" borderId="37" xfId="25" applyFill="1" applyBorder="1" applyAlignment="1">
      <alignment horizontal="center"/>
    </xf>
    <xf numFmtId="0" fontId="34" fillId="0" borderId="8" xfId="25" applyFont="1" applyBorder="1" applyAlignment="1">
      <alignment horizontal="center"/>
    </xf>
    <xf numFmtId="0" fontId="34" fillId="0" borderId="1" xfId="25" applyFont="1" applyBorder="1" applyAlignment="1">
      <alignment horizontal="center"/>
    </xf>
    <xf numFmtId="0" fontId="35" fillId="19" borderId="8" xfId="25" applyFont="1" applyFill="1" applyBorder="1" applyAlignment="1">
      <alignment horizontal="center" vertical="center"/>
    </xf>
    <xf numFmtId="0" fontId="34" fillId="0" borderId="1" xfId="25" applyFont="1" applyBorder="1" applyAlignment="1">
      <alignment horizontal="left" vertical="center" wrapText="1"/>
    </xf>
    <xf numFmtId="0" fontId="37" fillId="20" borderId="1" xfId="25" applyFont="1" applyFill="1" applyBorder="1" applyAlignment="1">
      <alignment horizontal="center" vertical="center" wrapText="1"/>
    </xf>
    <xf numFmtId="0" fontId="41" fillId="0" borderId="1" xfId="25" applyFont="1" applyBorder="1" applyAlignment="1">
      <alignment horizontal="center" vertical="center"/>
    </xf>
    <xf numFmtId="0" fontId="41" fillId="0" borderId="61" xfId="25" applyFont="1" applyBorder="1" applyAlignment="1">
      <alignment horizontal="center" vertical="center"/>
    </xf>
    <xf numFmtId="0" fontId="41" fillId="0" borderId="4" xfId="25" applyFont="1" applyBorder="1" applyAlignment="1">
      <alignment horizontal="center" vertical="center"/>
    </xf>
    <xf numFmtId="0" fontId="41" fillId="0" borderId="62" xfId="25" applyFont="1" applyBorder="1" applyAlignment="1">
      <alignment horizontal="center" vertical="center"/>
    </xf>
    <xf numFmtId="0" fontId="41" fillId="0" borderId="5" xfId="25" applyFont="1" applyBorder="1" applyAlignment="1">
      <alignment horizontal="center" vertical="center"/>
    </xf>
    <xf numFmtId="0" fontId="41" fillId="0" borderId="6" xfId="25" applyFont="1" applyBorder="1" applyAlignment="1">
      <alignment horizontal="center" vertical="center"/>
    </xf>
    <xf numFmtId="0" fontId="41" fillId="0" borderId="7" xfId="25" applyFont="1" applyBorder="1" applyAlignment="1">
      <alignment horizontal="center" vertical="center"/>
    </xf>
    <xf numFmtId="0" fontId="41" fillId="0" borderId="9" xfId="25" applyFont="1" applyBorder="1" applyAlignment="1">
      <alignment horizontal="center" vertical="center"/>
    </xf>
    <xf numFmtId="0" fontId="41" fillId="0" borderId="20" xfId="25" applyFont="1" applyBorder="1" applyAlignment="1">
      <alignment horizontal="center" vertical="center"/>
    </xf>
    <xf numFmtId="0" fontId="41" fillId="0" borderId="10" xfId="25" applyFont="1" applyBorder="1" applyAlignment="1">
      <alignment horizontal="center" vertical="center"/>
    </xf>
    <xf numFmtId="0" fontId="34" fillId="0" borderId="1" xfId="25" applyFont="1" applyBorder="1" applyAlignment="1">
      <alignment vertical="center"/>
    </xf>
    <xf numFmtId="10" fontId="34" fillId="0" borderId="9" xfId="26" applyNumberFormat="1" applyFont="1" applyFill="1" applyBorder="1" applyAlignment="1">
      <alignment horizontal="center" vertical="center"/>
    </xf>
    <xf numFmtId="10" fontId="34" fillId="0" borderId="20" xfId="26" applyNumberFormat="1" applyFont="1" applyFill="1" applyBorder="1" applyAlignment="1">
      <alignment horizontal="center" vertical="center"/>
    </xf>
    <xf numFmtId="10" fontId="34" fillId="0" borderId="10" xfId="26" applyNumberFormat="1" applyFont="1" applyFill="1" applyBorder="1" applyAlignment="1">
      <alignment horizontal="center" vertical="center"/>
    </xf>
    <xf numFmtId="10" fontId="38" fillId="21" borderId="9" xfId="26" applyNumberFormat="1" applyFont="1" applyFill="1" applyBorder="1" applyAlignment="1">
      <alignment horizontal="center" vertical="center"/>
    </xf>
    <xf numFmtId="10" fontId="38" fillId="21" borderId="20" xfId="26" applyNumberFormat="1" applyFont="1" applyFill="1" applyBorder="1" applyAlignment="1">
      <alignment horizontal="center" vertical="center"/>
    </xf>
    <xf numFmtId="10" fontId="38" fillId="21" borderId="10" xfId="26" applyNumberFormat="1" applyFont="1" applyFill="1" applyBorder="1" applyAlignment="1">
      <alignment horizontal="center" vertical="center"/>
    </xf>
    <xf numFmtId="0" fontId="43" fillId="0" borderId="1" xfId="27" applyFont="1" applyBorder="1" applyAlignment="1">
      <alignment horizontal="center" vertical="center"/>
    </xf>
    <xf numFmtId="1" fontId="43" fillId="0" borderId="1" xfId="27" applyNumberFormat="1" applyFont="1" applyBorder="1" applyAlignment="1">
      <alignment horizontal="center" vertical="center"/>
    </xf>
    <xf numFmtId="0" fontId="44" fillId="0" borderId="2" xfId="27" applyFont="1" applyBorder="1" applyAlignment="1">
      <alignment horizontal="center" vertical="center" wrapText="1"/>
    </xf>
    <xf numFmtId="0" fontId="43" fillId="0" borderId="6" xfId="27" applyFont="1" applyBorder="1" applyAlignment="1">
      <alignment horizontal="center" vertical="center"/>
    </xf>
    <xf numFmtId="0" fontId="43" fillId="0" borderId="3" xfId="27" applyFont="1" applyBorder="1" applyAlignment="1">
      <alignment horizontal="left" vertical="center"/>
    </xf>
    <xf numFmtId="40" fontId="43" fillId="0" borderId="4" xfId="27" applyNumberFormat="1" applyFont="1" applyBorder="1" applyAlignment="1">
      <alignment horizontal="center" vertical="center"/>
    </xf>
    <xf numFmtId="0" fontId="43" fillId="23" borderId="1" xfId="27" applyFont="1" applyFill="1" applyBorder="1" applyAlignment="1">
      <alignment horizontal="center" vertical="center"/>
    </xf>
    <xf numFmtId="0" fontId="43" fillId="23" borderId="11" xfId="27" applyFont="1" applyFill="1" applyBorder="1" applyAlignment="1">
      <alignment horizontal="center" vertical="center"/>
    </xf>
    <xf numFmtId="0" fontId="40" fillId="22" borderId="47" xfId="25" applyFill="1" applyBorder="1" applyAlignment="1">
      <alignment horizontal="left"/>
    </xf>
    <xf numFmtId="0" fontId="40" fillId="22" borderId="48" xfId="25" applyFill="1" applyBorder="1" applyAlignment="1">
      <alignment horizontal="left"/>
    </xf>
    <xf numFmtId="0" fontId="45" fillId="22" borderId="4" xfId="25" applyFont="1" applyFill="1" applyBorder="1" applyAlignment="1">
      <alignment horizontal="center"/>
    </xf>
    <xf numFmtId="0" fontId="45" fillId="22" borderId="0" xfId="25" applyFont="1" applyFill="1" applyAlignment="1">
      <alignment horizontal="center"/>
    </xf>
  </cellXfs>
  <cellStyles count="28">
    <cellStyle name="Moeda" xfId="2" builtinId="4"/>
    <cellStyle name="Moeda 2" xfId="4" xr:uid="{00000000-0005-0000-0000-000006000000}"/>
    <cellStyle name="Moeda 2 2" xfId="5" xr:uid="{00000000-0005-0000-0000-000007000000}"/>
    <cellStyle name="Moeda 2 2 2" xfId="16" xr:uid="{36C4BF14-CA5F-4C75-8C7E-A8DED17371A3}"/>
    <cellStyle name="Moeda 2 3" xfId="15" xr:uid="{773097BD-5582-4069-A89B-FFF135064E1E}"/>
    <cellStyle name="Moeda 2 4" xfId="24" xr:uid="{40F074B2-2F5C-4440-B0CA-836BF1A55A0D}"/>
    <cellStyle name="Moeda 3" xfId="13" xr:uid="{ABB8D59D-8E03-43BB-899F-B64B2DC8145E}"/>
    <cellStyle name="Moeda 4" xfId="23" xr:uid="{AFE8A2FA-F640-45D1-B921-EBB9CC7BC30E}"/>
    <cellStyle name="Normal" xfId="0" builtinId="0"/>
    <cellStyle name="Normal 2" xfId="6" xr:uid="{00000000-0005-0000-0000-000008000000}"/>
    <cellStyle name="Normal 2 2" xfId="22" xr:uid="{9B2DBF8C-56FB-4304-9498-3F906DAAE27B}"/>
    <cellStyle name="Normal 2 2 10" xfId="27" xr:uid="{C916BA8F-B4F0-49A5-ABCF-E79006E24913}"/>
    <cellStyle name="Normal 3" xfId="20" xr:uid="{DBE91C9D-7D42-427F-8C49-41251FBEE9B7}"/>
    <cellStyle name="Normal 4" xfId="7" xr:uid="{00000000-0005-0000-0000-000009000000}"/>
    <cellStyle name="Normal 5" xfId="21" xr:uid="{782C92EB-FDB2-4442-95CB-08580B48A5E0}"/>
    <cellStyle name="Normal 5 2" xfId="25" xr:uid="{248BD83E-679B-4A60-BA74-CB25552B8381}"/>
    <cellStyle name="Normal_3ª MEDIÇÃO SEET - JUNHO 04 - até 15-07 2" xfId="8" xr:uid="{00000000-0005-0000-0000-00000A000000}"/>
    <cellStyle name="Porcentagem" xfId="3" builtinId="5"/>
    <cellStyle name="Porcentagem 2" xfId="14" xr:uid="{F8B464C6-C27E-4659-9C2B-29DC85ECD321}"/>
    <cellStyle name="Porcentagem 3" xfId="26" xr:uid="{AFBEF1B7-6777-468E-AA3C-FFF7E63B3CCA}"/>
    <cellStyle name="Porcentagem 4" xfId="9" xr:uid="{00000000-0005-0000-0000-00000B000000}"/>
    <cellStyle name="Porcentagem 4 2" xfId="17" xr:uid="{3301DAA5-0E16-43A2-8CE4-AB5DFFD3F5B7}"/>
    <cellStyle name="Separador de milhares 5" xfId="10" xr:uid="{00000000-0005-0000-0000-00000C000000}"/>
    <cellStyle name="Separador de milhares 5 2" xfId="18" xr:uid="{7FC54DE3-AA0E-4502-A023-40A03E4332A5}"/>
    <cellStyle name="Vírgula" xfId="1" builtinId="3"/>
    <cellStyle name="Vírgula 2" xfId="11" xr:uid="{00000000-0005-0000-0000-00000D000000}"/>
    <cellStyle name="Vírgula 2 2" xfId="19" xr:uid="{4609846A-D853-4D8C-8270-9CED84FC849F}"/>
    <cellStyle name="Vírgula 3" xfId="12" xr:uid="{CC37BA2C-185A-4BBD-A29C-730D6EB76CD4}"/>
  </cellStyles>
  <dxfs count="1">
    <dxf>
      <font>
        <b val="0"/>
        <i val="0"/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DDDDD"/>
      <rgbColor rgb="FFFFFF99"/>
      <rgbColor rgb="FFBFBFBF"/>
      <rgbColor rgb="FFFF99CC"/>
      <rgbColor rgb="FFCC99FF"/>
      <rgbColor rgb="FFD9D9D9"/>
      <rgbColor rgb="FF3366FF"/>
      <rgbColor rgb="FF33CCCC"/>
      <rgbColor rgb="FF99CC0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41034</xdr:colOff>
      <xdr:row>2</xdr:row>
      <xdr:rowOff>96302</xdr:rowOff>
    </xdr:from>
    <xdr:to>
      <xdr:col>2</xdr:col>
      <xdr:colOff>523301</xdr:colOff>
      <xdr:row>4</xdr:row>
      <xdr:rowOff>109983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65323" y="738953"/>
          <a:ext cx="1005568" cy="78486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25560</xdr:colOff>
      <xdr:row>2</xdr:row>
      <xdr:rowOff>40320</xdr:rowOff>
    </xdr:from>
    <xdr:to>
      <xdr:col>3</xdr:col>
      <xdr:colOff>578520</xdr:colOff>
      <xdr:row>4</xdr:row>
      <xdr:rowOff>80281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84120" y="373680"/>
          <a:ext cx="1258200" cy="811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552600</xdr:colOff>
      <xdr:row>2</xdr:row>
      <xdr:rowOff>38520</xdr:rowOff>
    </xdr:from>
    <xdr:to>
      <xdr:col>3</xdr:col>
      <xdr:colOff>288720</xdr:colOff>
      <xdr:row>4</xdr:row>
      <xdr:rowOff>343440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3320" y="133560"/>
          <a:ext cx="1258920" cy="924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362160</xdr:colOff>
      <xdr:row>55</xdr:row>
      <xdr:rowOff>134280</xdr:rowOff>
    </xdr:from>
    <xdr:to>
      <xdr:col>8</xdr:col>
      <xdr:colOff>246960</xdr:colOff>
      <xdr:row>58</xdr:row>
      <xdr:rowOff>47520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13544" t="17646" r="19884" b="19012"/>
        <a:stretch/>
      </xdr:blipFill>
      <xdr:spPr>
        <a:xfrm>
          <a:off x="5812920" y="10807920"/>
          <a:ext cx="1766880" cy="465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367560</xdr:colOff>
      <xdr:row>2</xdr:row>
      <xdr:rowOff>118800</xdr:rowOff>
    </xdr:from>
    <xdr:to>
      <xdr:col>0</xdr:col>
      <xdr:colOff>1119240</xdr:colOff>
      <xdr:row>4</xdr:row>
      <xdr:rowOff>387000</xdr:rowOff>
    </xdr:to>
    <xdr:pic>
      <xdr:nvPicPr>
        <xdr:cNvPr id="7" name="Imagem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7560" y="499680"/>
          <a:ext cx="751680" cy="628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2475720</xdr:colOff>
      <xdr:row>48</xdr:row>
      <xdr:rowOff>45720</xdr:rowOff>
    </xdr:from>
    <xdr:to>
      <xdr:col>4</xdr:col>
      <xdr:colOff>405000</xdr:colOff>
      <xdr:row>50</xdr:row>
      <xdr:rowOff>77040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/>
        <a:srcRect l="13544" t="17646" r="19884" b="19012"/>
        <a:stretch/>
      </xdr:blipFill>
      <xdr:spPr>
        <a:xfrm>
          <a:off x="3796200" y="7722720"/>
          <a:ext cx="1761120" cy="374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</xdr:row>
      <xdr:rowOff>57150</xdr:rowOff>
    </xdr:from>
    <xdr:to>
      <xdr:col>1</xdr:col>
      <xdr:colOff>490008</xdr:colOff>
      <xdr:row>4</xdr:row>
      <xdr:rowOff>176879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47CF62-64A8-40F5-AF57-D1ADCC133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86690"/>
          <a:ext cx="1112943" cy="729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ngenharia\Diversos\PROTOTIPO%20DE%20MEDI&#199;&#195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ngefix\engefix\Meus%20documentos\Documentos_Empresa\Modelo_Or&#231;amento_Armand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loma\c\Meus%20Documentos\FV-D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loma\c\0798\TECNICO\TEACOMP\LOTE06\P09\P10\RELAT6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001\c\Meus%20documentos\Excel\Seet\Chapad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enharia1\DADOS1%20(D)\ENGENHARIA\Obras\Obra%20236%20-%20Brasnorte\2&#170;%20Medi&#231;&#227;o\2&#170;%20medi&#231;&#227;o%20Agri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7126sr002\Public\Users\Edson%20Raia\SkyDrive\Medi&#231;&#227;o%20Caixa\Rondon&#243;polis\RAE%20Gigov_Sanear%20PAC%20I%20&amp;%20II\MEDI&#199;&#195;O%2001%20--%20AGO%20-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K:\FISCALIZA&#199;&#195;O%20DE%20OBRAS%20-%20SAOP%202017\CUIAB&#193;\I.C.034.17%20-%20Reconstru&#231;&#227;o%20do%20encabe&#231;amento%20&#224;%20margem%20esquerda%20da%20Ponte%20Benedito%20Figueiredo,%20no%20rio%20coxip&#243;-%20A.I.%20Fernandes%20s\Users\Cliente\Dropbox\OR&#199;AMENTO\Ponte%20Benedito\GeraComposicaoJRRC.xlsm?02BB0982" TargetMode="External"/><Relationship Id="rId1" Type="http://schemas.openxmlformats.org/officeDocument/2006/relationships/externalLinkPath" Target="file:///\\02BB0982\GeraComposicaoJRRC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ato\mt-220\Meus%20documentos\Obra%20326AS\Medi&#231;&#245;es\DVOP\6&#170;%20Medi&#231;&#227;o%20DVOP\6&#170;%20Medi&#231;ao%20DV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7126sr002\Public\rondonopolis\CIDADE%20DE%20DEUS\REDE%20BASICA\revis&#227;o%20pery\DimensionamentoOrcamento\RedeBasica_2006_Rondo_Teste-b_CT-A1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HP\Users\pmc\Documents\Downloads\REVIS&#195;O%2002%20-%20L&#211;GICA\LOGICA%20EM%2022-07-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OVANI\MT-270(TORQUE)\Medi&#231;&#245;es%20Br163\1&#170;MEDI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lrai/OneDrive/Medi&#231;&#227;o%20Caixa/Rondon&#243;polis/RAE%20Gigov_Sanear%20PAC%20I%20&amp;%20II/Contrato%200350892-85/0350892%20RAE-PB-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ssiane\Desktop\CASSIANE\PAVIMENTA&#199;&#195;O\SORRISO\BOA%20ESPERAN&#199;A%20I%20E%20II\PLANILHAS%20DE%20PROJETO\REVISAO%20SETEMBRO\ADITIVO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T-170%20(BRASNORTE%20-%20AGRIMAT%20100km)\Medi&#231;&#245;es%20Agrimat\Triunfo\Obra\Obra%20n&#186;%20199\2&#170;%20Repactua&#231;&#227;o\4&#170;%20medi&#231;&#227;o%20199%20ap&#243;s%202&#170;%20repactua&#231;&#227;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ngenharia\DOCUME~1\luciana\CONFIG~1\Temp\Rar$DI01.332\7&#170;%20medi&#231;&#227;o%20Agrimat%20Agosto_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Users\Edson\Desktop\LIVRAMENTO\SECID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ngenharia\Agrimat%20Engenharia\Obras\Obra%20126%20-%20Guia\Medi&#231;&#245;es%20SEET\5&#170;%20Medi&#231;&#227;o\5&#170;%20Medi&#231;&#227;o%20Repactuada%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proacqua\Obras\Aguas%20do%20Imperador\palatinato\Excel\Custo%20Palatinato%20-%20C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EGESA\Br-482mg\Volume2\CANA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\LAGHI%20ENGENHARIA\Clientes\100%20DNIT\3-Acesso-PresidenteFigueiredo-BR174\Entrega%209-12-2005\Or&#231;amento\Documents%20and%20Settings\C%20arlos%20%20Machado\My%20Documents\Disco%201\BR-262-MS(3)\Anexos%20PGQ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2001\SIMG-DF\DNIT\08.%20PNCV\6.%20DESENVOLVIMENTO\Ficha%20de%20Insumo\EQUIPAMENT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Engenharia\MT-170%20(BRASNORTE%20-%20AGRIMAT)\2&#170;%20medi&#231;&#227;o%20Agrima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eus%20documentos/DEISE/2005/SINFRA/MODELOS/N.MUTUM-STA%20RITA%20DO%20TRIVELATO%20QUANTITATIVO%20(altera&#231;&#245;es%20do%20Fabiano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TO%20DE%20EXPANS&#195;O\Plano%20Diretor%20de%20Obras\Planodiretor4b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file:///K:\FISCALIZA&#199;&#195;O%20DE%20OBRAS%20-%20SAOP%202017\CUIAB&#193;\I.C.034.17%20-%20Reconstru&#231;&#227;o%20do%20encabe&#231;amento%20&#224;%20margem%20esquerda%20da%20Ponte%20Benedito%20Figueiredo,%20no%20rio%20coxip&#243;-%20A.I.%20Fernandes%20s\PROJETOS_PLANILHAS%20READEQUADAS\BD_SICRO2_NOV_16_PB_SD.xlsx?F9DDABD8" TargetMode="External"/><Relationship Id="rId1" Type="http://schemas.openxmlformats.org/officeDocument/2006/relationships/externalLinkPath" Target="file:///\\F9DDABD8\BD_SICRO2_NOV_16_PB_SD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IUNFO\vgrande\2&#170;MED-2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Users\Eder01\AppData\Local\Packages\184MagikHub.9zip_hvr7qkvwfhvx6\TempState\2&#176;%20Readequa&#231;&#227;o\Medi&#231;&#227;o%20Provis&#243;ria%20EE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ta-03\Projetos\Marcelo\docs\PP003%20-%20Restauracao%20-%20PROMG%20-%20DERMG\Levantamentos%20de%20Campo\PRIORIDADES\20CRG\Resultados\CARACT%20PAV%20EXISTEN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01945\Configura&#231;&#245;es%20locais\Temporary%20Internet%20Files\Content.IE5\QXPOF0PY\OR&#199;AMENTO..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001\c\Meus%20documentos\Excel\DVOP\8_97%20-%20S&#227;o%20Vicente\Prod.%20Equip.%20Mec.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versos\PROTOTIPO%20DE%20MEDI&#199;&#195;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mar\meus%20documentos\Documents%20and%20Settings\Eng&#186;%20Fernando\Configura&#231;&#245;es%20locais\Temp\Diret&#243;rio%20tempor&#225;rio%201%20para%20SINFRA-1MED-OK.zip\1&#170;%20Medi&#231;&#227;o%20Maio%2004-faltante-marc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 refreshError="1">
        <row r="37"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Base"/>
      <sheetName val="Comp"/>
      <sheetName val="Ins Bas"/>
      <sheetName val="Ins Hidro"/>
      <sheetName val="Ins"/>
      <sheetName val="Ins Acab"/>
      <sheetName val="Ins Elet"/>
      <sheetName val="Ins Dados"/>
      <sheetName val="Resumo"/>
      <sheetName val="Módulo1"/>
      <sheetName val="Módulo2"/>
      <sheetName val="Insumos"/>
      <sheetName val="Composições"/>
      <sheetName val="Plan2"/>
      <sheetName val="Plan3"/>
      <sheetName val="Plan4"/>
      <sheetName val="Insumos_Elétrica"/>
      <sheetName val="Insumos Básicos"/>
      <sheetName val="Ins_Elét"/>
      <sheetName val="Insumos Acabamento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I9">
            <v>0.11</v>
          </cell>
        </row>
        <row r="12">
          <cell r="I12">
            <v>0.42</v>
          </cell>
        </row>
        <row r="22">
          <cell r="I22">
            <v>0.35</v>
          </cell>
        </row>
        <row r="28">
          <cell r="I28">
            <v>0</v>
          </cell>
        </row>
        <row r="61">
          <cell r="I61">
            <v>20</v>
          </cell>
        </row>
        <row r="70">
          <cell r="I70">
            <v>3.41</v>
          </cell>
        </row>
        <row r="71">
          <cell r="I71">
            <v>365.3</v>
          </cell>
        </row>
        <row r="72">
          <cell r="I72">
            <v>665</v>
          </cell>
        </row>
        <row r="361">
          <cell r="I361">
            <v>1.73</v>
          </cell>
        </row>
        <row r="363">
          <cell r="I363">
            <v>2.84</v>
          </cell>
        </row>
        <row r="365">
          <cell r="I365">
            <v>2.84</v>
          </cell>
        </row>
        <row r="366">
          <cell r="I366">
            <v>3.13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plan (2)"/>
      <sheetName val="orçamento"/>
      <sheetName val="lama"/>
      <sheetName val="micro"/>
      <sheetName val="RESUMO-Medição"/>
      <sheetName val="RESUMO_AUT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  <sheetName val="RESUMO_DVOP_JBS"/>
      <sheetName val="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orç"/>
      <sheetName val="Memória (Ensercon)"/>
      <sheetName val="BM Adm Med01"/>
      <sheetName val="BM Canteiro Med01"/>
      <sheetName val="DADOS DE ENTRADA"/>
      <sheetName val="MEMORIA DE CALCULO"/>
      <sheetName val="BM Med01 B.B"/>
      <sheetName val="ORÇAM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Insumos"/>
      <sheetName val="MENU GERAR"/>
      <sheetName val="SETUP"/>
      <sheetName val="TABELAS_AUX"/>
      <sheetName val="TABELAS_COMP"/>
      <sheetName val="TRANSPORTE"/>
      <sheetName val="COMP_COM_TRANSP"/>
      <sheetName val="COMPOSICAO_SICRO"/>
      <sheetName val="COMPOSICAO_SICRO (Formulas)"/>
      <sheetName val="COMPOSICAO_SICRO (PARAMONTAR)"/>
      <sheetName val="COMPOSICOES_EXTRAS"/>
      <sheetName val="CONFERE"/>
      <sheetName val="Plan5"/>
      <sheetName val="GeraComposicaoJRRC"/>
    </sheetNames>
    <sheetDataSet>
      <sheetData sheetId="0"/>
      <sheetData sheetId="1">
        <row r="12">
          <cell r="D12">
            <v>1</v>
          </cell>
        </row>
      </sheetData>
      <sheetData sheetId="2">
        <row r="1">
          <cell r="C1">
            <v>42675</v>
          </cell>
        </row>
        <row r="2">
          <cell r="C2">
            <v>1</v>
          </cell>
        </row>
        <row r="3">
          <cell r="C3">
            <v>0.34320000000000001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LATÓRIO"/>
      <sheetName val="RESUMO-DVOP"/>
      <sheetName val="REAJU"/>
      <sheetName val="Mat Asf"/>
      <sheetName val="Crono Físico-Financeiro"/>
      <sheetName val="Plan1"/>
      <sheetName val="terraplenagem"/>
      <sheetName val="preench rebaixo em rocha"/>
      <sheetName val="DMT"/>
      <sheetName val="remoção de base antiga"/>
      <sheetName val="subbase (1)"/>
      <sheetName val="base (1)"/>
      <sheetName val="Imprimação (1)"/>
      <sheetName val="pintura de ligação (1)"/>
      <sheetName val="CBUQ (1)"/>
      <sheetName val="Binder (1)"/>
      <sheetName val="Transp-Massa (1)"/>
      <sheetName val="Transp-Brita (1)"/>
      <sheetName val="remoção de pavim (1)"/>
      <sheetName val="dreno transversal (1)"/>
      <sheetName val="meio fio com sarjeta conjug (1)"/>
      <sheetName val="base (2)"/>
      <sheetName val="transp mat jaz (2)"/>
      <sheetName val="remoçao de pavim (1)"/>
      <sheetName val="Pintura de ligação (2)"/>
      <sheetName val="CBUQ (2)"/>
      <sheetName val="Transp-Massa (2)"/>
      <sheetName val="Transp-Brita (2)"/>
      <sheetName val="RESUMO_DVOP"/>
      <sheetName val="Desmat"/>
      <sheetName val="Aux.da anterior"/>
      <sheetName val="Cubação"/>
      <sheetName val="Croqui"/>
      <sheetName val="CALCULOS AUXILIARES"/>
      <sheetName val="Pato"/>
      <sheetName val="ID"/>
      <sheetName val="MT"/>
    </sheetNames>
    <sheetDataSet>
      <sheetData sheetId="0" refreshError="1"/>
      <sheetData sheetId="1" refreshError="1">
        <row r="2">
          <cell r="B2" t="str">
            <v>OBRA: Complementação da Restauração de Rodovias Pavimentadas e Melhoramentos</v>
          </cell>
        </row>
        <row r="3">
          <cell r="B3" t="str">
            <v>RODOVIA/PROGRAMA: MT-358</v>
          </cell>
        </row>
        <row r="4">
          <cell r="B4" t="str">
            <v>TRECHO: Tangará da Serra - Assari</v>
          </cell>
        </row>
        <row r="5">
          <cell r="B5" t="str">
            <v>SUB-TRECHO: Tangará da Serra - Entrº MT-343</v>
          </cell>
        </row>
        <row r="6">
          <cell r="B6" t="str">
            <v>CONTRATO: 005/2001/00/00-P.Jur.</v>
          </cell>
        </row>
        <row r="7">
          <cell r="B7" t="str">
            <v>REFERÊNCIA (nº ordem med./aval): 6ª Medição Provisória</v>
          </cell>
        </row>
        <row r="8">
          <cell r="B8" t="str">
            <v>PERÍODO SIMPLES: 01/08/01 à 31/08/01</v>
          </cell>
        </row>
        <row r="9">
          <cell r="B9" t="str">
            <v>FIRMA: CONSTRUTORA TRIUNFO S/A</v>
          </cell>
        </row>
        <row r="10">
          <cell r="B10" t="str">
            <v>RELATÓRIO  DOS  SERVIÇOS  EXECUTADOS</v>
          </cell>
        </row>
        <row r="11">
          <cell r="B11" t="str">
            <v>CÓDIGO</v>
          </cell>
          <cell r="C11" t="str">
            <v>DISCRIMINAÇÃO</v>
          </cell>
          <cell r="D11" t="str">
            <v>UNID.</v>
          </cell>
        </row>
        <row r="12">
          <cell r="C12" t="str">
            <v>MELHORAMENTOS</v>
          </cell>
        </row>
        <row r="13">
          <cell r="B13">
            <v>40000</v>
          </cell>
          <cell r="C13" t="str">
            <v>TERRAPLENAGEM</v>
          </cell>
        </row>
        <row r="14">
          <cell r="B14">
            <v>40110</v>
          </cell>
          <cell r="C14" t="str">
            <v>Desmatamento, destocamento e limpeza em mata</v>
          </cell>
          <cell r="D14" t="str">
            <v>m²</v>
          </cell>
        </row>
        <row r="15">
          <cell r="B15">
            <v>40140</v>
          </cell>
          <cell r="C15" t="str">
            <v>Remoção e limpeza da camada vegetal</v>
          </cell>
          <cell r="D15" t="str">
            <v>m²</v>
          </cell>
        </row>
        <row r="16">
          <cell r="B16">
            <v>40201</v>
          </cell>
          <cell r="C16" t="str">
            <v>Escavação, carga e transp. de mat. de 1ª cat. DMT &lt; 50 m</v>
          </cell>
          <cell r="D16" t="str">
            <v>m³</v>
          </cell>
        </row>
        <row r="17">
          <cell r="B17">
            <v>40202</v>
          </cell>
          <cell r="C17" t="str">
            <v>Escavação, carga e transp. de mat. de 1ª cat. 50 &lt; DMT &lt; 200 m</v>
          </cell>
          <cell r="D17" t="str">
            <v>m³</v>
          </cell>
        </row>
        <row r="18">
          <cell r="B18">
            <v>40203</v>
          </cell>
          <cell r="C18" t="str">
            <v>Escavação, carga e transp. de mat. de 1ª cat. 200 &lt; DMT &lt; 400 m</v>
          </cell>
          <cell r="D18" t="str">
            <v>m³</v>
          </cell>
        </row>
        <row r="19">
          <cell r="B19">
            <v>40204</v>
          </cell>
          <cell r="C19" t="str">
            <v>Escavação, carga e transp. de mat. de 1ª cat. 400 &lt; DMT &lt; 600 m</v>
          </cell>
          <cell r="D19" t="str">
            <v>m³</v>
          </cell>
        </row>
        <row r="20">
          <cell r="B20">
            <v>40205</v>
          </cell>
          <cell r="C20" t="str">
            <v>Escavação, carga e transp. de mat. de 1ª cat. 600 &lt; DMT &lt; 800 m</v>
          </cell>
          <cell r="D20" t="str">
            <v>m³</v>
          </cell>
        </row>
        <row r="21">
          <cell r="B21">
            <v>40206</v>
          </cell>
          <cell r="C21" t="str">
            <v>Escavação, carga e transp. de mat. de 1ª cat. 800 &lt; DMT &lt; 1000 m</v>
          </cell>
          <cell r="D21" t="str">
            <v>m³</v>
          </cell>
        </row>
        <row r="22">
          <cell r="B22">
            <v>40207</v>
          </cell>
          <cell r="C22" t="str">
            <v>Escavação, carga e transp. de mat. de 1ª cat. 1000 &lt; DMT &lt; 1200 m</v>
          </cell>
          <cell r="D22" t="str">
            <v>m³</v>
          </cell>
        </row>
        <row r="23">
          <cell r="B23">
            <v>40209</v>
          </cell>
          <cell r="C23" t="str">
            <v>Escavação, carga e transp. de mat. de 1ª cat. 1400 &lt; DMT &lt; 1600 m</v>
          </cell>
          <cell r="D23" t="str">
            <v>m³</v>
          </cell>
        </row>
        <row r="24">
          <cell r="B24">
            <v>40211</v>
          </cell>
          <cell r="C24" t="str">
            <v>Escavação, carga e transp. de mat. de 1ª cat. 1800 &lt; DMT &lt; 2000 m</v>
          </cell>
          <cell r="D24" t="str">
            <v>m³</v>
          </cell>
        </row>
        <row r="25">
          <cell r="B25">
            <v>40212</v>
          </cell>
          <cell r="C25" t="str">
            <v>Escavação, carga e transp. de mat. de 1ª cat. 2000 &lt; DMT &lt; 3000 m</v>
          </cell>
          <cell r="D25" t="str">
            <v>m³</v>
          </cell>
        </row>
        <row r="26">
          <cell r="B26">
            <v>40301</v>
          </cell>
          <cell r="C26" t="str">
            <v>Escavação, carga e transp. de mat. de 2ª cat. DMT &lt; 50 m</v>
          </cell>
          <cell r="D26" t="str">
            <v>m³</v>
          </cell>
        </row>
        <row r="27">
          <cell r="B27">
            <v>40302</v>
          </cell>
          <cell r="C27" t="str">
            <v>Escavação, carga e transp. de mat. de 2ª cat. 50 &lt; DMT &lt; 200 m</v>
          </cell>
          <cell r="D27" t="str">
            <v>m³</v>
          </cell>
        </row>
        <row r="28">
          <cell r="B28">
            <v>40303</v>
          </cell>
          <cell r="C28" t="str">
            <v>Escavação, carga e transp. de mat. de 2ª cat. 200 &lt; DMT &lt; 400 m</v>
          </cell>
          <cell r="D28" t="str">
            <v>m³</v>
          </cell>
        </row>
        <row r="29">
          <cell r="B29">
            <v>40304</v>
          </cell>
          <cell r="C29" t="str">
            <v>Escavação, carga e transp. de mat. de 2ª cat. 400 &lt; DMT &lt; 600 m</v>
          </cell>
          <cell r="D29" t="str">
            <v>m³</v>
          </cell>
        </row>
        <row r="30">
          <cell r="B30">
            <v>40305</v>
          </cell>
          <cell r="C30" t="str">
            <v>Escavação, carga e transp. de mat. de 2ª cat. 600 &lt; DMT &lt; 800 m</v>
          </cell>
          <cell r="D30" t="str">
            <v>m³</v>
          </cell>
          <cell r="I30">
            <v>6159.39</v>
          </cell>
        </row>
        <row r="31">
          <cell r="B31">
            <v>40306</v>
          </cell>
          <cell r="C31" t="str">
            <v>Escavação, carga e transp. de mat. de 2ª cat. 800 &lt; DMT &lt; 1000 m</v>
          </cell>
          <cell r="D31" t="str">
            <v>m³</v>
          </cell>
          <cell r="I31">
            <v>1052.415</v>
          </cell>
        </row>
        <row r="32">
          <cell r="B32">
            <v>40401</v>
          </cell>
          <cell r="C32" t="str">
            <v>Escavação, carga e transp. de mat. de 3ª cat. DMT &lt; 50 m</v>
          </cell>
          <cell r="D32" t="str">
            <v>m³</v>
          </cell>
        </row>
        <row r="33">
          <cell r="B33">
            <v>40402</v>
          </cell>
          <cell r="C33" t="str">
            <v>Escavação, carga e transp. de mat. de 3ª cat. 50 &lt; DMT &lt; 200 m</v>
          </cell>
          <cell r="D33" t="str">
            <v>m³</v>
          </cell>
        </row>
        <row r="34">
          <cell r="B34">
            <v>40403</v>
          </cell>
          <cell r="C34" t="str">
            <v>Escavação, carga e transp. de mat. de 3ª cat. 200 &lt; DMT &lt; 400 m</v>
          </cell>
          <cell r="D34" t="str">
            <v>m³</v>
          </cell>
        </row>
        <row r="35">
          <cell r="B35">
            <v>40404</v>
          </cell>
          <cell r="C35" t="str">
            <v>Escavação, carga e transp. de mat. de 3ª cat. 400 &lt; DMT &lt; 600 m</v>
          </cell>
          <cell r="D35" t="str">
            <v>m³</v>
          </cell>
        </row>
        <row r="36">
          <cell r="B36">
            <v>40405</v>
          </cell>
          <cell r="C36" t="str">
            <v>Escavação, carga e transp. de mat. de 3ª cat. 600 &lt; DMT &lt; 800 m</v>
          </cell>
          <cell r="D36" t="str">
            <v>m³</v>
          </cell>
        </row>
        <row r="37">
          <cell r="B37">
            <v>40406</v>
          </cell>
          <cell r="C37" t="str">
            <v>Escavação, carga e transp. de mat. de 3ª cat. 800 &lt; DMT &lt; 1000 m</v>
          </cell>
          <cell r="D37" t="str">
            <v>m³</v>
          </cell>
        </row>
        <row r="38">
          <cell r="B38">
            <v>40407</v>
          </cell>
          <cell r="C38" t="str">
            <v>Escavação, carga e transp. de mat. de 3ª cat. 1000 &lt; DMT &lt; 1200 m</v>
          </cell>
          <cell r="D38" t="str">
            <v>m³</v>
          </cell>
        </row>
        <row r="39">
          <cell r="B39">
            <v>40510</v>
          </cell>
          <cell r="C39" t="str">
            <v>Compactação de aterros a 95% do Proctor Normal</v>
          </cell>
          <cell r="D39" t="str">
            <v>m³</v>
          </cell>
        </row>
        <row r="40">
          <cell r="B40">
            <v>40520</v>
          </cell>
          <cell r="C40" t="str">
            <v>Compactação de aterros a 100% do Proctor Normal</v>
          </cell>
          <cell r="D40" t="str">
            <v>m³</v>
          </cell>
        </row>
        <row r="41">
          <cell r="B41">
            <v>40710</v>
          </cell>
          <cell r="C41" t="str">
            <v>Preenchimento de rebaixo em rocha</v>
          </cell>
          <cell r="D41" t="str">
            <v>m³</v>
          </cell>
        </row>
        <row r="43">
          <cell r="B43">
            <v>50000</v>
          </cell>
          <cell r="C43" t="str">
            <v>PAVIMENTAÇÃO</v>
          </cell>
        </row>
        <row r="44">
          <cell r="B44">
            <v>50100</v>
          </cell>
          <cell r="C44" t="str">
            <v>Regularização do sub-leito</v>
          </cell>
          <cell r="D44" t="str">
            <v>m²</v>
          </cell>
        </row>
        <row r="45">
          <cell r="B45">
            <v>50210</v>
          </cell>
          <cell r="C45" t="str">
            <v>Sub-base de solo estabilizado sem mistura</v>
          </cell>
          <cell r="D45" t="str">
            <v>m³</v>
          </cell>
        </row>
        <row r="46">
          <cell r="B46">
            <v>50230</v>
          </cell>
          <cell r="C46" t="str">
            <v>Base de solo estabilizado sem mistura</v>
          </cell>
          <cell r="D46" t="str">
            <v>m³</v>
          </cell>
        </row>
        <row r="47">
          <cell r="B47">
            <v>50610</v>
          </cell>
          <cell r="C47" t="str">
            <v>Imprimação asfáltica - execução</v>
          </cell>
          <cell r="D47" t="str">
            <v>m²</v>
          </cell>
        </row>
        <row r="48">
          <cell r="B48">
            <v>50620</v>
          </cell>
          <cell r="C48" t="str">
            <v>Pintura de ligação - execução</v>
          </cell>
          <cell r="D48" t="str">
            <v>m²</v>
          </cell>
        </row>
        <row r="49">
          <cell r="B49">
            <v>50740</v>
          </cell>
          <cell r="C49" t="str">
            <v>Concreto betuminoso usinado a quente</v>
          </cell>
          <cell r="D49" t="str">
            <v>m³</v>
          </cell>
        </row>
        <row r="50">
          <cell r="B50">
            <v>50745</v>
          </cell>
          <cell r="C50" t="str">
            <v>Concreto betuminoso usinado a quente para Binder</v>
          </cell>
          <cell r="D50" t="str">
            <v>m³</v>
          </cell>
        </row>
        <row r="51">
          <cell r="B51">
            <v>52010</v>
          </cell>
          <cell r="C51" t="str">
            <v>Transporte de material de jazida para sub-base e base</v>
          </cell>
          <cell r="D51" t="str">
            <v>m³xkm</v>
          </cell>
        </row>
        <row r="52">
          <cell r="B52">
            <v>52100</v>
          </cell>
          <cell r="C52" t="str">
            <v>Fornecimento e transporte de cimento asfáltico penetração CAP-20</v>
          </cell>
          <cell r="D52" t="str">
            <v>t</v>
          </cell>
        </row>
        <row r="53">
          <cell r="B53">
            <v>52200</v>
          </cell>
          <cell r="C53" t="str">
            <v>Fornecimento e transporte de asfalto CM-30</v>
          </cell>
          <cell r="D53" t="str">
            <v>t</v>
          </cell>
        </row>
        <row r="54">
          <cell r="B54">
            <v>52300</v>
          </cell>
          <cell r="C54" t="str">
            <v>Fornecimento e transporte de emulsão asfáltica RR-2C</v>
          </cell>
          <cell r="D54" t="str">
            <v>t</v>
          </cell>
        </row>
        <row r="55">
          <cell r="B55">
            <v>90219</v>
          </cell>
          <cell r="C55" t="str">
            <v>Remoção de pavimento</v>
          </cell>
          <cell r="D55" t="str">
            <v>m³</v>
          </cell>
        </row>
        <row r="56">
          <cell r="B56">
            <v>90543</v>
          </cell>
          <cell r="C56" t="str">
            <v>Transporte de C.B.U.Q. / Binder</v>
          </cell>
          <cell r="D56" t="str">
            <v>txkm</v>
          </cell>
        </row>
        <row r="58">
          <cell r="B58">
            <v>55000</v>
          </cell>
          <cell r="C58" t="str">
            <v>DRENAGEM</v>
          </cell>
        </row>
        <row r="59">
          <cell r="B59">
            <v>55110</v>
          </cell>
          <cell r="C59" t="str">
            <v>Dreno longitudinal para corte em rocha</v>
          </cell>
          <cell r="D59" t="str">
            <v>m</v>
          </cell>
        </row>
        <row r="60">
          <cell r="B60">
            <v>55130</v>
          </cell>
          <cell r="C60" t="str">
            <v>Dreno longitudinal para corte em solo tipo B (com Bidim)</v>
          </cell>
          <cell r="D60" t="str">
            <v>m</v>
          </cell>
        </row>
        <row r="61">
          <cell r="B61">
            <v>55150</v>
          </cell>
          <cell r="C61" t="str">
            <v>Dreno transversal de base</v>
          </cell>
          <cell r="D61" t="str">
            <v>m</v>
          </cell>
        </row>
        <row r="62">
          <cell r="B62">
            <v>55310</v>
          </cell>
          <cell r="C62" t="str">
            <v>Valeta de proteção sem revestimento</v>
          </cell>
          <cell r="D62" t="str">
            <v>m</v>
          </cell>
        </row>
        <row r="63">
          <cell r="B63">
            <v>55320</v>
          </cell>
          <cell r="C63" t="str">
            <v>Valeta de proteção com revestimento vegetal</v>
          </cell>
          <cell r="D63" t="str">
            <v>m</v>
          </cell>
        </row>
        <row r="64">
          <cell r="B64">
            <v>55330</v>
          </cell>
          <cell r="C64" t="str">
            <v>Valeta de proteção com revestimento em concreto para corte</v>
          </cell>
          <cell r="D64" t="str">
            <v>m</v>
          </cell>
        </row>
        <row r="65">
          <cell r="C65" t="str">
            <v>COMISSÃO DE FISCALIZAÇÃO</v>
          </cell>
        </row>
        <row r="72">
          <cell r="B72">
            <v>55340</v>
          </cell>
          <cell r="C72" t="str">
            <v>Valeta de proteção com revestimento em concreto para aterro</v>
          </cell>
          <cell r="D72" t="str">
            <v>m</v>
          </cell>
        </row>
        <row r="73">
          <cell r="B73">
            <v>55410</v>
          </cell>
          <cell r="C73" t="str">
            <v>Meio fio simples</v>
          </cell>
          <cell r="D73" t="str">
            <v>m</v>
          </cell>
        </row>
        <row r="74">
          <cell r="B74">
            <v>55500</v>
          </cell>
          <cell r="C74" t="str">
            <v>Meio fio com sarjeta conjugada</v>
          </cell>
          <cell r="D74" t="str">
            <v>m</v>
          </cell>
        </row>
        <row r="75">
          <cell r="B75">
            <v>55501</v>
          </cell>
          <cell r="C75" t="str">
            <v>Entrada d'água tipo I</v>
          </cell>
          <cell r="D75" t="str">
            <v>ud</v>
          </cell>
        </row>
        <row r="76">
          <cell r="B76">
            <v>55502</v>
          </cell>
          <cell r="C76" t="str">
            <v>Entrada d'água tipo II</v>
          </cell>
          <cell r="D76" t="str">
            <v>ud</v>
          </cell>
        </row>
        <row r="77">
          <cell r="B77">
            <v>55503</v>
          </cell>
          <cell r="C77" t="str">
            <v>Descida d'água tipo I</v>
          </cell>
          <cell r="D77" t="str">
            <v>m</v>
          </cell>
        </row>
        <row r="78">
          <cell r="B78">
            <v>55504</v>
          </cell>
          <cell r="C78" t="str">
            <v>Descida d'água tipo II</v>
          </cell>
          <cell r="D78" t="str">
            <v>m</v>
          </cell>
        </row>
        <row r="79">
          <cell r="B79">
            <v>55505</v>
          </cell>
          <cell r="C79" t="str">
            <v>Bacia de amortecimento tipo I e II</v>
          </cell>
          <cell r="D79" t="str">
            <v>ud</v>
          </cell>
        </row>
        <row r="80">
          <cell r="B80">
            <v>55510</v>
          </cell>
          <cell r="C80" t="str">
            <v>Sarjeta de corte tipo A</v>
          </cell>
          <cell r="D80" t="str">
            <v>m</v>
          </cell>
        </row>
        <row r="81">
          <cell r="B81">
            <v>55610</v>
          </cell>
          <cell r="C81" t="str">
            <v>Saída d'água de sarjeta tipo A</v>
          </cell>
          <cell r="D81" t="str">
            <v>ud</v>
          </cell>
        </row>
        <row r="82">
          <cell r="B82">
            <v>55720</v>
          </cell>
          <cell r="C82" t="str">
            <v>Caixa coletora tipo B</v>
          </cell>
          <cell r="D82" t="str">
            <v>ud</v>
          </cell>
        </row>
        <row r="84">
          <cell r="B84">
            <v>60000</v>
          </cell>
          <cell r="C84" t="str">
            <v>OBRAS DE ARTE CORRENTES</v>
          </cell>
        </row>
        <row r="85">
          <cell r="B85">
            <v>60103</v>
          </cell>
          <cell r="C85" t="str">
            <v>Corpo de BSTC ø = 0,80 m, tipo CA-1, inclusive berço</v>
          </cell>
          <cell r="D85" t="str">
            <v>m</v>
          </cell>
        </row>
        <row r="86">
          <cell r="B86">
            <v>60104</v>
          </cell>
          <cell r="C86" t="str">
            <v>Corpo de BSTC ø = 1,00 m, tipo CA-1, inclusive berço</v>
          </cell>
          <cell r="D86" t="str">
            <v>m</v>
          </cell>
        </row>
        <row r="87">
          <cell r="B87">
            <v>60105</v>
          </cell>
          <cell r="C87" t="str">
            <v>Corpo de BSTC ø = 1,20 m, tipo CA-1, inclusive berço</v>
          </cell>
          <cell r="D87" t="str">
            <v>m</v>
          </cell>
        </row>
        <row r="88">
          <cell r="B88">
            <v>60108</v>
          </cell>
          <cell r="C88" t="str">
            <v>Corpo de BDTC ø = 1,20 m, tipo CA-1, inclusive berço</v>
          </cell>
          <cell r="D88" t="str">
            <v>m</v>
          </cell>
        </row>
        <row r="89">
          <cell r="B89">
            <v>60111</v>
          </cell>
          <cell r="C89" t="str">
            <v>Corpo de BTTC ø = 1,00 m, tipo CA-1, inclusive berço</v>
          </cell>
          <cell r="D89" t="str">
            <v>m</v>
          </cell>
        </row>
        <row r="90">
          <cell r="B90">
            <v>60112</v>
          </cell>
          <cell r="C90" t="str">
            <v>Corpo de BTTC ø = 1,20 m, tipo CA-1, inclusive berço</v>
          </cell>
          <cell r="D90" t="str">
            <v>m</v>
          </cell>
        </row>
        <row r="91">
          <cell r="B91">
            <v>60203</v>
          </cell>
          <cell r="C91" t="str">
            <v>Boca de bueiro simples tubular de concreto ø = 0,80 m</v>
          </cell>
          <cell r="D91" t="str">
            <v>ud</v>
          </cell>
        </row>
        <row r="92">
          <cell r="B92">
            <v>60204</v>
          </cell>
          <cell r="C92" t="str">
            <v>Boca de bueiro simples tubular de concreto ø = 1,00 m</v>
          </cell>
          <cell r="D92" t="str">
            <v>ud</v>
          </cell>
        </row>
        <row r="93">
          <cell r="B93">
            <v>60205</v>
          </cell>
          <cell r="C93" t="str">
            <v>Boca de bueiro simples tubular de concreto ø = 1,20 m</v>
          </cell>
          <cell r="D93" t="str">
            <v>ud</v>
          </cell>
        </row>
        <row r="94">
          <cell r="B94">
            <v>60208</v>
          </cell>
          <cell r="C94" t="str">
            <v>Boca de bueiro duplo tubular de concreto ø = 1,20 m</v>
          </cell>
          <cell r="D94" t="str">
            <v>ud</v>
          </cell>
        </row>
        <row r="95">
          <cell r="B95">
            <v>60211</v>
          </cell>
          <cell r="C95" t="str">
            <v>Boca de bueiro triplo tubular de concreto ø = 1,00 m</v>
          </cell>
          <cell r="D95" t="str">
            <v>ud</v>
          </cell>
        </row>
        <row r="96">
          <cell r="B96">
            <v>60212</v>
          </cell>
          <cell r="C96" t="str">
            <v>Boca de bueiro triplo tubular de concreto ø = 1,20 m</v>
          </cell>
          <cell r="D96" t="str">
            <v>ud</v>
          </cell>
        </row>
        <row r="97">
          <cell r="B97">
            <v>61130</v>
          </cell>
          <cell r="C97" t="str">
            <v>Escavação manual de valas em material de 3ª categoria</v>
          </cell>
          <cell r="D97" t="str">
            <v>m³</v>
          </cell>
        </row>
        <row r="98">
          <cell r="B98">
            <v>61140</v>
          </cell>
          <cell r="C98" t="str">
            <v>Escavação mecânica de valas em material de 1ª categoria</v>
          </cell>
          <cell r="D98" t="str">
            <v>m³</v>
          </cell>
        </row>
        <row r="99">
          <cell r="B99">
            <v>61150</v>
          </cell>
          <cell r="C99" t="str">
            <v>Escavação mecânica de valas em material de 2ª categoria</v>
          </cell>
          <cell r="D99" t="str">
            <v>m³</v>
          </cell>
        </row>
        <row r="100">
          <cell r="B100">
            <v>61160</v>
          </cell>
          <cell r="C100" t="str">
            <v>Reaterro e compactação com placa vibratória</v>
          </cell>
          <cell r="D100" t="str">
            <v>m³</v>
          </cell>
        </row>
        <row r="101">
          <cell r="B101">
            <v>61200</v>
          </cell>
          <cell r="C101" t="str">
            <v>Demolição de estrutura de concreto</v>
          </cell>
          <cell r="D101" t="str">
            <v>m³</v>
          </cell>
        </row>
        <row r="102">
          <cell r="B102">
            <v>61410</v>
          </cell>
          <cell r="C102" t="str">
            <v>Remoção de bueiros tubulares</v>
          </cell>
          <cell r="D102" t="str">
            <v>m</v>
          </cell>
        </row>
        <row r="104">
          <cell r="B104">
            <v>80000</v>
          </cell>
          <cell r="C104" t="str">
            <v>OBRAS COMPLEMENTARES</v>
          </cell>
        </row>
        <row r="105">
          <cell r="B105">
            <v>80110</v>
          </cell>
          <cell r="C105" t="str">
            <v>Remoção e reconstrução de cercas</v>
          </cell>
          <cell r="D105" t="str">
            <v>m</v>
          </cell>
        </row>
        <row r="106">
          <cell r="B106">
            <v>80210</v>
          </cell>
          <cell r="C106" t="str">
            <v>Defensa com perfil e suporte metálico</v>
          </cell>
          <cell r="D106" t="str">
            <v>m</v>
          </cell>
        </row>
        <row r="107">
          <cell r="B107">
            <v>80302</v>
          </cell>
          <cell r="C107" t="str">
            <v>Placa de regulamentação circular ø = 1,00 m</v>
          </cell>
          <cell r="D107" t="str">
            <v>ud</v>
          </cell>
        </row>
        <row r="108">
          <cell r="B108">
            <v>80304</v>
          </cell>
          <cell r="C108" t="str">
            <v>Placa de regulamentação triangular L = 1,00 m</v>
          </cell>
          <cell r="D108" t="str">
            <v>ud</v>
          </cell>
        </row>
        <row r="109">
          <cell r="B109">
            <v>80305</v>
          </cell>
          <cell r="C109" t="str">
            <v>Placa de regulamentação de parada obrigatória (octagonal)</v>
          </cell>
          <cell r="D109" t="str">
            <v>ud</v>
          </cell>
        </row>
        <row r="110">
          <cell r="B110">
            <v>80307</v>
          </cell>
          <cell r="C110" t="str">
            <v>Placa de advertência (1,00 x 1,00 m)</v>
          </cell>
          <cell r="D110" t="str">
            <v>ud</v>
          </cell>
        </row>
        <row r="111">
          <cell r="B111">
            <v>80310</v>
          </cell>
          <cell r="C111" t="str">
            <v>Placa de identificação de rodovia</v>
          </cell>
          <cell r="D111" t="str">
            <v>ud</v>
          </cell>
        </row>
        <row r="112">
          <cell r="B112">
            <v>80332</v>
          </cell>
          <cell r="C112" t="str">
            <v>Placa de indicação (2,00 x 1,00 m)</v>
          </cell>
          <cell r="D112" t="str">
            <v>ud</v>
          </cell>
        </row>
        <row r="113">
          <cell r="B113">
            <v>80415</v>
          </cell>
          <cell r="C113" t="str">
            <v>Pintura de faixas horizontais para 2 anos de duração</v>
          </cell>
          <cell r="D113" t="str">
            <v>m²</v>
          </cell>
        </row>
        <row r="114">
          <cell r="B114">
            <v>80425</v>
          </cell>
          <cell r="C114" t="str">
            <v>Pintura de setas e zebrados para 2 anos de duração</v>
          </cell>
          <cell r="D114" t="str">
            <v>m²</v>
          </cell>
        </row>
        <row r="115">
          <cell r="B115">
            <v>80430</v>
          </cell>
          <cell r="C115" t="str">
            <v>Tacha refletiva bidirecional</v>
          </cell>
          <cell r="D115" t="str">
            <v>ud</v>
          </cell>
        </row>
        <row r="116">
          <cell r="B116">
            <v>80435</v>
          </cell>
          <cell r="C116" t="str">
            <v>Tachão refletivo bidirecional</v>
          </cell>
          <cell r="D116" t="str">
            <v>ud</v>
          </cell>
        </row>
        <row r="117">
          <cell r="B117">
            <v>80512</v>
          </cell>
          <cell r="C117" t="str">
            <v>Plantio de gramas em placas</v>
          </cell>
          <cell r="D117" t="str">
            <v>m²</v>
          </cell>
        </row>
        <row r="118">
          <cell r="C118" t="str">
            <v>Barreira de concreto do tipo New Jersey</v>
          </cell>
          <cell r="D118" t="str">
            <v>m</v>
          </cell>
        </row>
        <row r="119">
          <cell r="C119" t="str">
            <v>Início/final de barreira tipo New Jersey</v>
          </cell>
          <cell r="D119" t="str">
            <v>ud</v>
          </cell>
        </row>
        <row r="121">
          <cell r="C121" t="str">
            <v>RESTAURAÇÃO</v>
          </cell>
        </row>
        <row r="122">
          <cell r="B122">
            <v>90000</v>
          </cell>
          <cell r="C122" t="str">
            <v>SERVIÇOS DE CONSERVAÇÃO</v>
          </cell>
        </row>
        <row r="123">
          <cell r="B123">
            <v>90110</v>
          </cell>
          <cell r="C123" t="str">
            <v>Tapa buraco com mistura betuminosa</v>
          </cell>
          <cell r="D123" t="str">
            <v>m³</v>
          </cell>
        </row>
        <row r="124">
          <cell r="B124">
            <v>90115</v>
          </cell>
          <cell r="C124" t="str">
            <v>Limpeza manual de vala de drenagem</v>
          </cell>
          <cell r="D124" t="str">
            <v>m</v>
          </cell>
        </row>
        <row r="125">
          <cell r="C125" t="str">
            <v>COMISSÃO DE FISCALIZAÇÃO</v>
          </cell>
        </row>
        <row r="132">
          <cell r="B132">
            <v>90118</v>
          </cell>
          <cell r="C132" t="str">
            <v>Desobstrução de bueiro</v>
          </cell>
          <cell r="D132" t="str">
            <v>m³</v>
          </cell>
        </row>
        <row r="134">
          <cell r="B134">
            <v>40000</v>
          </cell>
          <cell r="C134" t="str">
            <v>TERRAPLENAGEM</v>
          </cell>
        </row>
        <row r="135">
          <cell r="B135">
            <v>40110</v>
          </cell>
          <cell r="C135" t="str">
            <v>Desmatamento, destocamento e limpeza em mata</v>
          </cell>
          <cell r="D135" t="str">
            <v>m²</v>
          </cell>
        </row>
        <row r="136">
          <cell r="B136">
            <v>40202</v>
          </cell>
          <cell r="C136" t="str">
            <v>Escavação, carga e transp. de mat. de 1ª cat. 50 &lt; DMT &lt; 200 m</v>
          </cell>
          <cell r="D136" t="str">
            <v>m³</v>
          </cell>
        </row>
        <row r="137">
          <cell r="B137">
            <v>40203</v>
          </cell>
          <cell r="C137" t="str">
            <v>Escavação, carga e transp. de mat. de 1ª cat. 200 &lt; DMT &lt; 400 m</v>
          </cell>
          <cell r="D137" t="str">
            <v>m³</v>
          </cell>
        </row>
        <row r="138">
          <cell r="B138">
            <v>40205</v>
          </cell>
          <cell r="C138" t="str">
            <v>Escavação, carga e transp. de mat. de 1ª cat. 600 &lt; DMT &lt; 800 m</v>
          </cell>
          <cell r="D138" t="str">
            <v>m³</v>
          </cell>
        </row>
        <row r="139">
          <cell r="B139">
            <v>40206</v>
          </cell>
          <cell r="C139" t="str">
            <v>Escavação, carga e transp. de mat. de 1ª cat. 800 &lt; DMT &lt; 1000 m</v>
          </cell>
          <cell r="D139" t="str">
            <v>m³</v>
          </cell>
        </row>
        <row r="140">
          <cell r="B140">
            <v>40401</v>
          </cell>
          <cell r="C140" t="str">
            <v>Escavação, carga e transp. de mat. de 3ª cat. DMT &lt; 50 m</v>
          </cell>
          <cell r="D140" t="str">
            <v>m³</v>
          </cell>
        </row>
        <row r="141">
          <cell r="B141">
            <v>40402</v>
          </cell>
          <cell r="C141" t="str">
            <v>Escavação, carga e transp. de mat. de 3ª cat. 50 &lt; DMT &lt; 200 m</v>
          </cell>
          <cell r="D141" t="str">
            <v>m³</v>
          </cell>
        </row>
        <row r="142">
          <cell r="B142">
            <v>40403</v>
          </cell>
          <cell r="C142" t="str">
            <v>Escavação, carga e transp. de mat. de 3ª cat. 200 &lt; DMT &lt; 400 m</v>
          </cell>
          <cell r="D142" t="str">
            <v>m³</v>
          </cell>
        </row>
        <row r="143">
          <cell r="B143">
            <v>40404</v>
          </cell>
          <cell r="C143" t="str">
            <v>Escavação, carga e transp. de mat. de 3ª cat. 400 &lt; DMT &lt; 600 m</v>
          </cell>
          <cell r="D143" t="str">
            <v>m³</v>
          </cell>
        </row>
        <row r="144">
          <cell r="B144">
            <v>40510</v>
          </cell>
          <cell r="C144" t="str">
            <v>Compactação de aterros a 95% do Proctor Normal</v>
          </cell>
          <cell r="D144" t="str">
            <v>m³</v>
          </cell>
        </row>
        <row r="145">
          <cell r="B145">
            <v>40520</v>
          </cell>
          <cell r="C145" t="str">
            <v>Compactação de aterros a 100% do Proctor Normal</v>
          </cell>
          <cell r="D145" t="str">
            <v>m³</v>
          </cell>
        </row>
        <row r="147">
          <cell r="B147">
            <v>50000</v>
          </cell>
          <cell r="C147" t="str">
            <v>PAVIMENTAÇÃO</v>
          </cell>
        </row>
        <row r="148">
          <cell r="B148">
            <v>40910</v>
          </cell>
          <cell r="C148" t="str">
            <v>Transporte de brita</v>
          </cell>
          <cell r="D148" t="str">
            <v>txkm</v>
          </cell>
        </row>
        <row r="149">
          <cell r="B149">
            <v>50100</v>
          </cell>
          <cell r="C149" t="str">
            <v>Regularização do sub-leito</v>
          </cell>
          <cell r="D149" t="str">
            <v>m²</v>
          </cell>
        </row>
        <row r="150">
          <cell r="B150">
            <v>50210</v>
          </cell>
          <cell r="C150" t="str">
            <v>Sub-base de solo estabilizado sem mistura</v>
          </cell>
          <cell r="D150" t="str">
            <v>m³</v>
          </cell>
        </row>
        <row r="151">
          <cell r="B151">
            <v>50230</v>
          </cell>
          <cell r="C151" t="str">
            <v>Base de solo estabilizado sem mistura</v>
          </cell>
          <cell r="D151" t="str">
            <v>m³</v>
          </cell>
        </row>
        <row r="152">
          <cell r="B152">
            <v>50610</v>
          </cell>
          <cell r="C152" t="str">
            <v>Imprimação asfáltica - execução</v>
          </cell>
          <cell r="D152" t="str">
            <v>m²</v>
          </cell>
        </row>
        <row r="153">
          <cell r="B153">
            <v>50620</v>
          </cell>
          <cell r="C153" t="str">
            <v>Pintura de ligação - execução</v>
          </cell>
          <cell r="D153" t="str">
            <v>m²</v>
          </cell>
        </row>
        <row r="154">
          <cell r="B154">
            <v>50740</v>
          </cell>
          <cell r="C154" t="str">
            <v>Concreto betuminoso usinado a quente</v>
          </cell>
          <cell r="D154" t="str">
            <v>m³</v>
          </cell>
        </row>
        <row r="155">
          <cell r="B155">
            <v>50745</v>
          </cell>
          <cell r="C155" t="str">
            <v>Concreto betuminoso usinado a quente para Binder</v>
          </cell>
          <cell r="D155" t="str">
            <v>m³</v>
          </cell>
        </row>
        <row r="156">
          <cell r="B156">
            <v>52010</v>
          </cell>
          <cell r="C156" t="str">
            <v>Transporte de material de jazida para sub-base e base</v>
          </cell>
          <cell r="D156" t="str">
            <v>m³xkm</v>
          </cell>
        </row>
        <row r="157">
          <cell r="B157">
            <v>52100</v>
          </cell>
          <cell r="C157" t="str">
            <v>Fornecimento e transporte de cimento asfáltico penetração CAP-20</v>
          </cell>
          <cell r="D157" t="str">
            <v>t</v>
          </cell>
        </row>
        <row r="158">
          <cell r="B158">
            <v>52200</v>
          </cell>
          <cell r="C158" t="str">
            <v>Fornecimento e transporte de asfalto CM-30</v>
          </cell>
          <cell r="D158" t="str">
            <v>t</v>
          </cell>
        </row>
        <row r="159">
          <cell r="B159">
            <v>52300</v>
          </cell>
          <cell r="C159" t="str">
            <v>Fornecimento e transporte de emulsão asfáltica RR-2C</v>
          </cell>
          <cell r="D159" t="str">
            <v>t</v>
          </cell>
        </row>
        <row r="160">
          <cell r="B160">
            <v>90219</v>
          </cell>
          <cell r="C160" t="str">
            <v>Remoção de pavimento</v>
          </cell>
          <cell r="D160" t="str">
            <v>m³</v>
          </cell>
        </row>
        <row r="161">
          <cell r="B161">
            <v>90543</v>
          </cell>
          <cell r="C161" t="str">
            <v>Transporte de C.B.U.Q. / Binder</v>
          </cell>
          <cell r="D161" t="str">
            <v>txkm</v>
          </cell>
        </row>
        <row r="163">
          <cell r="B163">
            <v>55000</v>
          </cell>
          <cell r="C163" t="str">
            <v>DRENAGEM</v>
          </cell>
        </row>
        <row r="164">
          <cell r="B164">
            <v>55330</v>
          </cell>
          <cell r="C164" t="str">
            <v>Valeta de proteção com revestimento em concreto para corte</v>
          </cell>
          <cell r="D164" t="str">
            <v>m</v>
          </cell>
        </row>
        <row r="165">
          <cell r="B165">
            <v>55750</v>
          </cell>
          <cell r="C165" t="str">
            <v>Colchão drenante</v>
          </cell>
          <cell r="D165" t="str">
            <v>m³</v>
          </cell>
        </row>
        <row r="167">
          <cell r="B167">
            <v>80000</v>
          </cell>
          <cell r="C167" t="str">
            <v>OBRAS COMPLEMENTARES</v>
          </cell>
        </row>
        <row r="168">
          <cell r="B168">
            <v>80415</v>
          </cell>
          <cell r="C168" t="str">
            <v>Pintura de faixas horiz. p/ 2 anos de duração (contínua amarela)</v>
          </cell>
          <cell r="D168" t="str">
            <v>m²</v>
          </cell>
        </row>
        <row r="169">
          <cell r="B169">
            <v>80415</v>
          </cell>
          <cell r="C169" t="str">
            <v>Pintura de faixas horiz. p/ 2 anos de duração (tracejada amarela)</v>
          </cell>
          <cell r="D169" t="str">
            <v>m²</v>
          </cell>
        </row>
        <row r="170">
          <cell r="B170">
            <v>80415</v>
          </cell>
          <cell r="C170" t="str">
            <v>Pintura de faixas horiz. p/ 2 anos de duração (contínua branca)</v>
          </cell>
          <cell r="D170" t="str">
            <v>m²</v>
          </cell>
        </row>
        <row r="171">
          <cell r="B171">
            <v>80415</v>
          </cell>
          <cell r="C171" t="str">
            <v>Pintura de faixas horiz. p/ 2 anos de duração (tracejada branca)</v>
          </cell>
          <cell r="D171" t="str">
            <v>m²</v>
          </cell>
        </row>
        <row r="172">
          <cell r="B172">
            <v>80302</v>
          </cell>
          <cell r="C172" t="str">
            <v>Placa de regulamentação circular ø = 1,00 m</v>
          </cell>
          <cell r="D172" t="str">
            <v>ud</v>
          </cell>
        </row>
        <row r="173">
          <cell r="B173">
            <v>80305</v>
          </cell>
          <cell r="C173" t="str">
            <v>Placa de regulamentação de parada obrigatória (octagonal)</v>
          </cell>
          <cell r="D173" t="str">
            <v>ud</v>
          </cell>
        </row>
        <row r="174">
          <cell r="B174">
            <v>80307</v>
          </cell>
          <cell r="C174" t="str">
            <v>Placa de advertência (1,00 x 1,00 m)</v>
          </cell>
          <cell r="D174" t="str">
            <v>ud</v>
          </cell>
        </row>
        <row r="175">
          <cell r="B175">
            <v>80310</v>
          </cell>
          <cell r="C175" t="str">
            <v>Placa de identificação de rodovia</v>
          </cell>
          <cell r="D175" t="str">
            <v>ud</v>
          </cell>
        </row>
        <row r="176">
          <cell r="B176">
            <v>80320</v>
          </cell>
          <cell r="C176" t="str">
            <v>Marco quilométrico</v>
          </cell>
          <cell r="D176" t="str">
            <v>ud</v>
          </cell>
        </row>
        <row r="177">
          <cell r="B177">
            <v>80332</v>
          </cell>
          <cell r="C177" t="str">
            <v>Placa de indicação (2,00 x 1,00 m)</v>
          </cell>
          <cell r="D177" t="str">
            <v>ud</v>
          </cell>
        </row>
        <row r="178">
          <cell r="C178" t="str">
            <v>Tangará da Serra/MT, 3 de setembro de 2001.</v>
          </cell>
        </row>
        <row r="179">
          <cell r="C179" t="str">
            <v>COMISSÃO DE FISCALIZAÇÃO</v>
          </cell>
        </row>
      </sheetData>
      <sheetData sheetId="2" refreshError="1">
        <row r="36">
          <cell r="C36" t="str">
            <v>Escavação, carga e transp. de mat. de 3ª cat. 600 &lt; DMT &lt; 800 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eBasica"/>
      <sheetName val="Quantitativos"/>
    </sheetNames>
    <sheetDataSet>
      <sheetData sheetId="0">
        <row r="1">
          <cell r="C1" t="str">
            <v>Rede Básica</v>
          </cell>
        </row>
        <row r="3">
          <cell r="C3" t="str">
            <v xml:space="preserve">LOCALIDADE:      </v>
          </cell>
        </row>
        <row r="6">
          <cell r="C6" t="str">
            <v>AUTOR :</v>
          </cell>
        </row>
        <row r="7">
          <cell r="C7" t="str">
            <v>MARTINELE</v>
          </cell>
        </row>
        <row r="9">
          <cell r="C9" t="str">
            <v>DATA :</v>
          </cell>
          <cell r="E9">
            <v>37469</v>
          </cell>
        </row>
        <row r="30">
          <cell r="C30" t="str">
            <v>Rede Básica</v>
          </cell>
        </row>
        <row r="32">
          <cell r="C32" t="str">
            <v xml:space="preserve">LOCALIDADE:      </v>
          </cell>
        </row>
        <row r="33">
          <cell r="C33" t="str">
            <v>AUTOR:</v>
          </cell>
        </row>
        <row r="34">
          <cell r="C34" t="str">
            <v>DATA:</v>
          </cell>
        </row>
        <row r="37">
          <cell r="C37" t="str">
            <v>Coletor nº</v>
          </cell>
          <cell r="E37" t="str">
            <v>trecho nº</v>
          </cell>
        </row>
        <row r="38">
          <cell r="P38" t="str">
            <v>Subtotal de contribuições Econ eq</v>
          </cell>
        </row>
        <row r="39">
          <cell r="E39" t="str">
            <v>nº</v>
          </cell>
        </row>
        <row r="40">
          <cell r="C40" t="str">
            <v>INT</v>
          </cell>
          <cell r="E40" t="str">
            <v>INT-1</v>
          </cell>
          <cell r="P40">
            <v>200</v>
          </cell>
        </row>
        <row r="41">
          <cell r="C41" t="str">
            <v>INT</v>
          </cell>
          <cell r="E41" t="str">
            <v>INT-2</v>
          </cell>
          <cell r="P41">
            <v>0</v>
          </cell>
        </row>
        <row r="42">
          <cell r="C42" t="str">
            <v>INT</v>
          </cell>
          <cell r="E42" t="str">
            <v>INT-3</v>
          </cell>
          <cell r="P42">
            <v>0</v>
          </cell>
        </row>
        <row r="43">
          <cell r="C43" t="str">
            <v>INT</v>
          </cell>
          <cell r="E43" t="str">
            <v>INT-4</v>
          </cell>
          <cell r="P43">
            <v>0</v>
          </cell>
        </row>
        <row r="44">
          <cell r="C44" t="str">
            <v>INT</v>
          </cell>
          <cell r="E44" t="str">
            <v>INT-5</v>
          </cell>
          <cell r="P44">
            <v>0</v>
          </cell>
        </row>
        <row r="45">
          <cell r="C45" t="str">
            <v>INT</v>
          </cell>
          <cell r="E45" t="str">
            <v>INT-6</v>
          </cell>
          <cell r="P45">
            <v>0</v>
          </cell>
        </row>
        <row r="46">
          <cell r="C46" t="str">
            <v>INT</v>
          </cell>
          <cell r="E46" t="str">
            <v>INT-7</v>
          </cell>
          <cell r="P46">
            <v>337</v>
          </cell>
        </row>
        <row r="47">
          <cell r="C47" t="str">
            <v>INT</v>
          </cell>
          <cell r="E47" t="str">
            <v>INT-8</v>
          </cell>
          <cell r="P47">
            <v>156</v>
          </cell>
        </row>
        <row r="48">
          <cell r="C48" t="str">
            <v>INT</v>
          </cell>
          <cell r="E48" t="str">
            <v>INT-9</v>
          </cell>
          <cell r="P48">
            <v>111</v>
          </cell>
        </row>
        <row r="49">
          <cell r="C49" t="str">
            <v>INT</v>
          </cell>
          <cell r="E49" t="str">
            <v>INT-10</v>
          </cell>
          <cell r="P49">
            <v>261</v>
          </cell>
        </row>
        <row r="50">
          <cell r="C50" t="str">
            <v>INT</v>
          </cell>
          <cell r="E50" t="str">
            <v>INT-11</v>
          </cell>
          <cell r="P50">
            <v>0</v>
          </cell>
        </row>
        <row r="51">
          <cell r="C51" t="str">
            <v>INT</v>
          </cell>
          <cell r="E51" t="str">
            <v>INT-12</v>
          </cell>
          <cell r="P51">
            <v>825</v>
          </cell>
        </row>
        <row r="52">
          <cell r="E52"/>
          <cell r="P52">
            <v>0</v>
          </cell>
        </row>
        <row r="53">
          <cell r="E53"/>
          <cell r="P53">
            <v>0</v>
          </cell>
        </row>
        <row r="54">
          <cell r="E54"/>
          <cell r="P54">
            <v>0</v>
          </cell>
        </row>
        <row r="55">
          <cell r="E55"/>
          <cell r="P55">
            <v>0</v>
          </cell>
        </row>
        <row r="56">
          <cell r="C56">
            <v>11</v>
          </cell>
          <cell r="E56" t="str">
            <v>11-1</v>
          </cell>
          <cell r="P56">
            <v>735</v>
          </cell>
        </row>
        <row r="57">
          <cell r="C57">
            <v>11</v>
          </cell>
          <cell r="E57" t="str">
            <v>11-2</v>
          </cell>
          <cell r="P57">
            <v>0</v>
          </cell>
        </row>
        <row r="58">
          <cell r="C58">
            <v>11</v>
          </cell>
          <cell r="E58" t="str">
            <v>11-3</v>
          </cell>
          <cell r="P58">
            <v>0</v>
          </cell>
        </row>
        <row r="59">
          <cell r="C59">
            <v>11</v>
          </cell>
          <cell r="E59" t="str">
            <v>11-4</v>
          </cell>
          <cell r="P59">
            <v>0</v>
          </cell>
        </row>
        <row r="60">
          <cell r="C60">
            <v>11</v>
          </cell>
          <cell r="E60" t="str">
            <v>11-5</v>
          </cell>
          <cell r="P60">
            <v>0</v>
          </cell>
        </row>
        <row r="61">
          <cell r="C61">
            <v>11</v>
          </cell>
          <cell r="E61" t="str">
            <v>11-6</v>
          </cell>
          <cell r="P61">
            <v>0</v>
          </cell>
        </row>
        <row r="62">
          <cell r="C62">
            <v>11</v>
          </cell>
          <cell r="E62" t="str">
            <v>11-7</v>
          </cell>
          <cell r="P62">
            <v>0</v>
          </cell>
        </row>
        <row r="63">
          <cell r="C63">
            <v>11</v>
          </cell>
          <cell r="E63" t="str">
            <v>11-8</v>
          </cell>
          <cell r="P63">
            <v>0</v>
          </cell>
        </row>
        <row r="64">
          <cell r="C64">
            <v>11</v>
          </cell>
          <cell r="E64" t="str">
            <v>11-9</v>
          </cell>
          <cell r="P64">
            <v>0</v>
          </cell>
        </row>
        <row r="65">
          <cell r="C65">
            <v>11</v>
          </cell>
          <cell r="E65" t="str">
            <v>11-10</v>
          </cell>
          <cell r="P65">
            <v>0</v>
          </cell>
        </row>
        <row r="66">
          <cell r="C66">
            <v>11</v>
          </cell>
          <cell r="E66" t="str">
            <v>11-11</v>
          </cell>
          <cell r="P66">
            <v>0</v>
          </cell>
        </row>
        <row r="67">
          <cell r="C67">
            <v>11</v>
          </cell>
          <cell r="E67" t="str">
            <v>11-12</v>
          </cell>
          <cell r="P67">
            <v>0</v>
          </cell>
        </row>
        <row r="68">
          <cell r="C68">
            <v>11</v>
          </cell>
          <cell r="E68" t="str">
            <v>11-13</v>
          </cell>
          <cell r="P68">
            <v>0</v>
          </cell>
        </row>
        <row r="69">
          <cell r="C69">
            <v>11</v>
          </cell>
          <cell r="E69" t="str">
            <v>11-14</v>
          </cell>
          <cell r="P69">
            <v>0</v>
          </cell>
        </row>
        <row r="70">
          <cell r="C70">
            <v>11</v>
          </cell>
          <cell r="E70" t="str">
            <v>11-15</v>
          </cell>
          <cell r="P70">
            <v>0</v>
          </cell>
        </row>
        <row r="71">
          <cell r="E71"/>
          <cell r="P71">
            <v>0</v>
          </cell>
        </row>
        <row r="72">
          <cell r="C72">
            <v>12</v>
          </cell>
          <cell r="E72" t="str">
            <v>12-1</v>
          </cell>
          <cell r="P72">
            <v>30</v>
          </cell>
        </row>
        <row r="73">
          <cell r="C73">
            <v>12</v>
          </cell>
          <cell r="E73" t="str">
            <v>12-2</v>
          </cell>
          <cell r="P73">
            <v>30</v>
          </cell>
        </row>
        <row r="74">
          <cell r="C74">
            <v>12</v>
          </cell>
          <cell r="E74" t="str">
            <v>12-3</v>
          </cell>
          <cell r="P74">
            <v>30</v>
          </cell>
        </row>
        <row r="75">
          <cell r="C75">
            <v>12</v>
          </cell>
          <cell r="E75" t="str">
            <v>12-4</v>
          </cell>
          <cell r="P75">
            <v>0</v>
          </cell>
        </row>
        <row r="76">
          <cell r="C76">
            <v>12</v>
          </cell>
          <cell r="E76" t="str">
            <v>12-5</v>
          </cell>
          <cell r="P76">
            <v>0</v>
          </cell>
        </row>
        <row r="77">
          <cell r="C77">
            <v>13</v>
          </cell>
          <cell r="E77" t="str">
            <v>13-1</v>
          </cell>
          <cell r="P77">
            <v>0</v>
          </cell>
        </row>
        <row r="78">
          <cell r="E78"/>
          <cell r="P78">
            <v>0</v>
          </cell>
        </row>
        <row r="79">
          <cell r="C79">
            <v>1</v>
          </cell>
          <cell r="E79" t="str">
            <v>1-1</v>
          </cell>
          <cell r="P79">
            <v>35</v>
          </cell>
        </row>
        <row r="80">
          <cell r="C80">
            <v>1</v>
          </cell>
          <cell r="E80" t="str">
            <v>1-2</v>
          </cell>
          <cell r="P80">
            <v>32</v>
          </cell>
        </row>
        <row r="81">
          <cell r="C81">
            <v>1</v>
          </cell>
          <cell r="E81" t="str">
            <v>1-3</v>
          </cell>
          <cell r="P81">
            <v>18</v>
          </cell>
        </row>
        <row r="82">
          <cell r="C82">
            <v>1</v>
          </cell>
          <cell r="E82" t="str">
            <v>1-4</v>
          </cell>
          <cell r="P82">
            <v>0</v>
          </cell>
        </row>
        <row r="83">
          <cell r="C83">
            <v>1</v>
          </cell>
          <cell r="E83" t="str">
            <v>1-5</v>
          </cell>
          <cell r="P83">
            <v>0</v>
          </cell>
        </row>
        <row r="84">
          <cell r="C84">
            <v>1</v>
          </cell>
          <cell r="E84" t="str">
            <v>1-6</v>
          </cell>
          <cell r="P84">
            <v>5</v>
          </cell>
        </row>
        <row r="85">
          <cell r="C85">
            <v>1</v>
          </cell>
          <cell r="E85" t="str">
            <v>1-7</v>
          </cell>
          <cell r="P85">
            <v>41</v>
          </cell>
        </row>
        <row r="86">
          <cell r="C86">
            <v>1</v>
          </cell>
          <cell r="E86" t="str">
            <v>1-8</v>
          </cell>
          <cell r="P86">
            <v>10</v>
          </cell>
        </row>
        <row r="87">
          <cell r="C87">
            <v>1</v>
          </cell>
          <cell r="E87" t="str">
            <v>1-9</v>
          </cell>
          <cell r="P87">
            <v>0</v>
          </cell>
        </row>
        <row r="88">
          <cell r="C88">
            <v>1</v>
          </cell>
          <cell r="E88" t="str">
            <v>1-10</v>
          </cell>
          <cell r="P88">
            <v>31</v>
          </cell>
        </row>
        <row r="89">
          <cell r="C89">
            <v>1</v>
          </cell>
          <cell r="E89" t="str">
            <v>1-11</v>
          </cell>
          <cell r="P89">
            <v>21</v>
          </cell>
        </row>
        <row r="90">
          <cell r="C90">
            <v>1</v>
          </cell>
          <cell r="E90" t="str">
            <v>1-12</v>
          </cell>
          <cell r="P90">
            <v>0</v>
          </cell>
        </row>
        <row r="91">
          <cell r="C91">
            <v>1</v>
          </cell>
          <cell r="E91" t="str">
            <v>1-13</v>
          </cell>
          <cell r="P91">
            <v>15</v>
          </cell>
        </row>
        <row r="92">
          <cell r="C92">
            <v>1</v>
          </cell>
          <cell r="E92" t="str">
            <v>1-14</v>
          </cell>
          <cell r="P92">
            <v>35</v>
          </cell>
        </row>
        <row r="93">
          <cell r="C93">
            <v>1</v>
          </cell>
          <cell r="E93" t="str">
            <v>1-15</v>
          </cell>
          <cell r="P93">
            <v>0</v>
          </cell>
        </row>
        <row r="94">
          <cell r="C94">
            <v>1</v>
          </cell>
          <cell r="E94" t="str">
            <v>1-16</v>
          </cell>
          <cell r="P94">
            <v>20</v>
          </cell>
        </row>
        <row r="95">
          <cell r="C95">
            <v>1</v>
          </cell>
          <cell r="E95" t="str">
            <v>1-17</v>
          </cell>
          <cell r="P95">
            <v>14</v>
          </cell>
        </row>
        <row r="96">
          <cell r="C96">
            <v>1</v>
          </cell>
          <cell r="E96" t="str">
            <v>1-18</v>
          </cell>
          <cell r="P96">
            <v>0</v>
          </cell>
        </row>
        <row r="97">
          <cell r="C97">
            <v>2</v>
          </cell>
          <cell r="E97" t="str">
            <v>2-1</v>
          </cell>
          <cell r="P97">
            <v>80</v>
          </cell>
        </row>
        <row r="98">
          <cell r="C98">
            <v>2</v>
          </cell>
          <cell r="E98" t="str">
            <v>2-2</v>
          </cell>
          <cell r="P98">
            <v>38</v>
          </cell>
        </row>
        <row r="99">
          <cell r="C99">
            <v>2</v>
          </cell>
          <cell r="E99" t="str">
            <v>2-3</v>
          </cell>
          <cell r="P99">
            <v>33</v>
          </cell>
        </row>
        <row r="100">
          <cell r="C100">
            <v>2</v>
          </cell>
          <cell r="E100" t="str">
            <v>2-4</v>
          </cell>
          <cell r="P100">
            <v>0</v>
          </cell>
        </row>
        <row r="101">
          <cell r="C101">
            <v>2</v>
          </cell>
          <cell r="E101" t="str">
            <v>2-5</v>
          </cell>
          <cell r="P101">
            <v>20</v>
          </cell>
        </row>
        <row r="102">
          <cell r="C102">
            <v>2</v>
          </cell>
          <cell r="E102" t="str">
            <v>2-6</v>
          </cell>
          <cell r="P102">
            <v>0</v>
          </cell>
        </row>
        <row r="103">
          <cell r="C103">
            <v>2</v>
          </cell>
          <cell r="E103" t="str">
            <v>2-7</v>
          </cell>
          <cell r="P103">
            <v>0</v>
          </cell>
        </row>
        <row r="104">
          <cell r="C104">
            <v>4</v>
          </cell>
          <cell r="E104" t="str">
            <v>4-1</v>
          </cell>
          <cell r="P104">
            <v>30</v>
          </cell>
        </row>
        <row r="105">
          <cell r="C105">
            <v>5</v>
          </cell>
          <cell r="E105" t="str">
            <v>5-1</v>
          </cell>
          <cell r="P105">
            <v>20</v>
          </cell>
        </row>
        <row r="106">
          <cell r="C106">
            <v>4</v>
          </cell>
          <cell r="E106" t="str">
            <v>4-2</v>
          </cell>
          <cell r="P106">
            <v>57</v>
          </cell>
        </row>
        <row r="107">
          <cell r="C107">
            <v>6</v>
          </cell>
          <cell r="E107" t="str">
            <v>6-1</v>
          </cell>
          <cell r="P107">
            <v>12</v>
          </cell>
        </row>
        <row r="108">
          <cell r="C108">
            <v>6</v>
          </cell>
          <cell r="E108" t="str">
            <v>6-2</v>
          </cell>
          <cell r="P108">
            <v>50</v>
          </cell>
        </row>
        <row r="109">
          <cell r="C109">
            <v>7</v>
          </cell>
          <cell r="E109" t="str">
            <v>7-1</v>
          </cell>
          <cell r="P109">
            <v>22</v>
          </cell>
        </row>
        <row r="110">
          <cell r="C110">
            <v>7</v>
          </cell>
          <cell r="E110" t="str">
            <v>7-2</v>
          </cell>
          <cell r="P110">
            <v>0</v>
          </cell>
        </row>
        <row r="111">
          <cell r="C111">
            <v>7</v>
          </cell>
          <cell r="E111" t="str">
            <v>7-3</v>
          </cell>
          <cell r="P111">
            <v>0</v>
          </cell>
        </row>
        <row r="112">
          <cell r="C112">
            <v>7</v>
          </cell>
          <cell r="E112" t="str">
            <v>7-4</v>
          </cell>
          <cell r="P112">
            <v>67</v>
          </cell>
        </row>
        <row r="113">
          <cell r="C113">
            <v>7</v>
          </cell>
          <cell r="E113" t="str">
            <v>7-5</v>
          </cell>
          <cell r="P113">
            <v>0</v>
          </cell>
        </row>
        <row r="114">
          <cell r="C114">
            <v>7</v>
          </cell>
          <cell r="E114" t="str">
            <v>7-6</v>
          </cell>
          <cell r="P114">
            <v>0</v>
          </cell>
        </row>
        <row r="115">
          <cell r="C115">
            <v>7</v>
          </cell>
          <cell r="E115" t="str">
            <v>7-7</v>
          </cell>
          <cell r="P115">
            <v>0</v>
          </cell>
        </row>
        <row r="116">
          <cell r="C116">
            <v>8</v>
          </cell>
          <cell r="E116" t="str">
            <v>8-1</v>
          </cell>
          <cell r="P116">
            <v>60</v>
          </cell>
        </row>
        <row r="117">
          <cell r="C117">
            <v>8</v>
          </cell>
          <cell r="E117" t="str">
            <v>8-2</v>
          </cell>
          <cell r="P117">
            <v>0</v>
          </cell>
        </row>
        <row r="118">
          <cell r="C118">
            <v>8</v>
          </cell>
          <cell r="E118" t="str">
            <v>8-3</v>
          </cell>
          <cell r="P118">
            <v>0</v>
          </cell>
        </row>
        <row r="119">
          <cell r="C119">
            <v>9</v>
          </cell>
          <cell r="E119" t="str">
            <v>9-1</v>
          </cell>
          <cell r="P119">
            <v>0</v>
          </cell>
        </row>
        <row r="120">
          <cell r="C120">
            <v>8</v>
          </cell>
          <cell r="E120" t="str">
            <v>8-4</v>
          </cell>
          <cell r="P120">
            <v>0</v>
          </cell>
        </row>
        <row r="121">
          <cell r="C121">
            <v>8</v>
          </cell>
          <cell r="E121" t="str">
            <v>8-5</v>
          </cell>
          <cell r="P121">
            <v>0</v>
          </cell>
        </row>
        <row r="122">
          <cell r="C122">
            <v>8</v>
          </cell>
          <cell r="E122" t="str">
            <v>8-6</v>
          </cell>
          <cell r="P122">
            <v>0</v>
          </cell>
        </row>
        <row r="123">
          <cell r="C123">
            <v>10</v>
          </cell>
          <cell r="E123" t="str">
            <v>10-1</v>
          </cell>
          <cell r="P123">
            <v>8</v>
          </cell>
        </row>
        <row r="124">
          <cell r="C124">
            <v>10</v>
          </cell>
          <cell r="E124" t="str">
            <v>10-2</v>
          </cell>
          <cell r="P124">
            <v>0</v>
          </cell>
        </row>
        <row r="125">
          <cell r="C125">
            <v>10</v>
          </cell>
          <cell r="E125" t="str">
            <v>10-3</v>
          </cell>
          <cell r="P125">
            <v>23</v>
          </cell>
        </row>
        <row r="126">
          <cell r="C126">
            <v>10</v>
          </cell>
          <cell r="E126" t="str">
            <v>10-4</v>
          </cell>
          <cell r="P126">
            <v>0</v>
          </cell>
        </row>
        <row r="127">
          <cell r="C127">
            <v>10</v>
          </cell>
          <cell r="E127" t="str">
            <v>10-5</v>
          </cell>
          <cell r="P127">
            <v>15</v>
          </cell>
        </row>
        <row r="128">
          <cell r="C128">
            <v>10</v>
          </cell>
          <cell r="E128" t="str">
            <v>10-6</v>
          </cell>
          <cell r="P128">
            <v>0</v>
          </cell>
        </row>
        <row r="129">
          <cell r="C129">
            <v>10</v>
          </cell>
          <cell r="E129" t="str">
            <v>10-7</v>
          </cell>
          <cell r="P129">
            <v>15</v>
          </cell>
        </row>
        <row r="130">
          <cell r="C130">
            <v>10</v>
          </cell>
          <cell r="E130" t="str">
            <v>10-8</v>
          </cell>
          <cell r="P130">
            <v>0</v>
          </cell>
        </row>
        <row r="131">
          <cell r="C131">
            <v>10</v>
          </cell>
          <cell r="E131" t="str">
            <v>10-9</v>
          </cell>
          <cell r="P131">
            <v>0</v>
          </cell>
        </row>
        <row r="132">
          <cell r="C132">
            <v>10</v>
          </cell>
          <cell r="E132" t="str">
            <v>10-10</v>
          </cell>
          <cell r="P132">
            <v>50</v>
          </cell>
        </row>
        <row r="133">
          <cell r="C133" t="str">
            <v>exist 1</v>
          </cell>
          <cell r="E133" t="str">
            <v>exist 1-1</v>
          </cell>
          <cell r="P133">
            <v>598</v>
          </cell>
        </row>
        <row r="134">
          <cell r="C134" t="str">
            <v>exist 2</v>
          </cell>
          <cell r="E134" t="str">
            <v>exist 2-1</v>
          </cell>
          <cell r="P134">
            <v>107</v>
          </cell>
        </row>
        <row r="135">
          <cell r="C135" t="str">
            <v>exist 1</v>
          </cell>
          <cell r="E135" t="str">
            <v>exist 1-2</v>
          </cell>
          <cell r="P135">
            <v>137</v>
          </cell>
        </row>
        <row r="136">
          <cell r="C136" t="str">
            <v>exist 3</v>
          </cell>
          <cell r="E136" t="str">
            <v>exist 3-1</v>
          </cell>
          <cell r="P136">
            <v>82</v>
          </cell>
        </row>
        <row r="137">
          <cell r="C137" t="str">
            <v>exist 3</v>
          </cell>
          <cell r="E137" t="str">
            <v>exist 3-2</v>
          </cell>
          <cell r="P137">
            <v>89</v>
          </cell>
        </row>
        <row r="138">
          <cell r="C138" t="str">
            <v>exist 3</v>
          </cell>
          <cell r="E138" t="str">
            <v>exist 3-3</v>
          </cell>
          <cell r="P138">
            <v>90</v>
          </cell>
        </row>
        <row r="139">
          <cell r="E139"/>
          <cell r="P139">
            <v>0</v>
          </cell>
        </row>
        <row r="140">
          <cell r="E140"/>
          <cell r="P140">
            <v>0</v>
          </cell>
        </row>
        <row r="141">
          <cell r="E141"/>
          <cell r="P141">
            <v>0</v>
          </cell>
        </row>
        <row r="142">
          <cell r="E142"/>
          <cell r="P142">
            <v>0</v>
          </cell>
        </row>
        <row r="143">
          <cell r="E143"/>
          <cell r="P143">
            <v>0</v>
          </cell>
        </row>
        <row r="144">
          <cell r="E144"/>
          <cell r="P144">
            <v>0</v>
          </cell>
        </row>
        <row r="145">
          <cell r="E145"/>
          <cell r="P145">
            <v>0</v>
          </cell>
        </row>
        <row r="146">
          <cell r="E146"/>
          <cell r="P146">
            <v>0</v>
          </cell>
        </row>
        <row r="147">
          <cell r="E147"/>
          <cell r="P147">
            <v>0</v>
          </cell>
        </row>
        <row r="148">
          <cell r="E148"/>
          <cell r="P148">
            <v>0</v>
          </cell>
        </row>
        <row r="149">
          <cell r="E149"/>
          <cell r="P149">
            <v>0</v>
          </cell>
        </row>
        <row r="150">
          <cell r="E150"/>
          <cell r="P150">
            <v>0</v>
          </cell>
        </row>
        <row r="151">
          <cell r="E151"/>
          <cell r="P151">
            <v>0</v>
          </cell>
        </row>
        <row r="152">
          <cell r="E152"/>
          <cell r="P152">
            <v>0</v>
          </cell>
        </row>
        <row r="153">
          <cell r="E153"/>
          <cell r="P153">
            <v>0</v>
          </cell>
        </row>
        <row r="154">
          <cell r="E154"/>
          <cell r="P154">
            <v>0</v>
          </cell>
        </row>
        <row r="155">
          <cell r="E155"/>
          <cell r="P155">
            <v>0</v>
          </cell>
        </row>
        <row r="156">
          <cell r="E156"/>
          <cell r="P156">
            <v>0</v>
          </cell>
        </row>
        <row r="157">
          <cell r="E157"/>
          <cell r="P157">
            <v>0</v>
          </cell>
        </row>
        <row r="158">
          <cell r="E158"/>
          <cell r="P158">
            <v>0</v>
          </cell>
        </row>
        <row r="159">
          <cell r="E159"/>
          <cell r="P159">
            <v>0</v>
          </cell>
        </row>
        <row r="160">
          <cell r="E160"/>
          <cell r="P160">
            <v>0</v>
          </cell>
        </row>
        <row r="161">
          <cell r="E161"/>
          <cell r="P161">
            <v>0</v>
          </cell>
        </row>
        <row r="162">
          <cell r="E162"/>
          <cell r="P162">
            <v>0</v>
          </cell>
        </row>
        <row r="163">
          <cell r="E163"/>
          <cell r="P163">
            <v>0</v>
          </cell>
        </row>
        <row r="164">
          <cell r="E164"/>
          <cell r="P164">
            <v>0</v>
          </cell>
        </row>
        <row r="165">
          <cell r="E165"/>
          <cell r="P165">
            <v>0</v>
          </cell>
        </row>
        <row r="166">
          <cell r="E166"/>
          <cell r="P166">
            <v>0</v>
          </cell>
        </row>
        <row r="167">
          <cell r="E167"/>
          <cell r="P167">
            <v>0</v>
          </cell>
        </row>
        <row r="168">
          <cell r="E168"/>
          <cell r="P168">
            <v>0</v>
          </cell>
        </row>
        <row r="169">
          <cell r="E169"/>
          <cell r="P169">
            <v>0</v>
          </cell>
        </row>
        <row r="170">
          <cell r="E170"/>
          <cell r="P170">
            <v>0</v>
          </cell>
        </row>
        <row r="171">
          <cell r="E171"/>
          <cell r="P171">
            <v>0</v>
          </cell>
        </row>
        <row r="172">
          <cell r="E172"/>
          <cell r="P172">
            <v>0</v>
          </cell>
        </row>
        <row r="173">
          <cell r="E173"/>
          <cell r="P173">
            <v>0</v>
          </cell>
        </row>
        <row r="174">
          <cell r="E174"/>
          <cell r="P174">
            <v>0</v>
          </cell>
        </row>
        <row r="175">
          <cell r="E175"/>
          <cell r="P175">
            <v>0</v>
          </cell>
        </row>
        <row r="176">
          <cell r="E176"/>
          <cell r="P176">
            <v>0</v>
          </cell>
        </row>
        <row r="177">
          <cell r="E177"/>
          <cell r="P177">
            <v>0</v>
          </cell>
        </row>
        <row r="178">
          <cell r="E178"/>
          <cell r="P178">
            <v>0</v>
          </cell>
        </row>
        <row r="179">
          <cell r="E179"/>
          <cell r="P179">
            <v>0</v>
          </cell>
        </row>
        <row r="180">
          <cell r="E180"/>
          <cell r="P180">
            <v>0</v>
          </cell>
        </row>
        <row r="181">
          <cell r="E181"/>
          <cell r="P181">
            <v>0</v>
          </cell>
        </row>
        <row r="182">
          <cell r="E182"/>
          <cell r="P182">
            <v>0</v>
          </cell>
        </row>
        <row r="183">
          <cell r="E183"/>
          <cell r="P183">
            <v>0</v>
          </cell>
        </row>
        <row r="184">
          <cell r="E184"/>
          <cell r="P184">
            <v>0</v>
          </cell>
        </row>
        <row r="185">
          <cell r="E185"/>
          <cell r="P185">
            <v>0</v>
          </cell>
        </row>
        <row r="186">
          <cell r="E186"/>
          <cell r="P186">
            <v>0</v>
          </cell>
        </row>
        <row r="187">
          <cell r="E187"/>
          <cell r="P187">
            <v>0</v>
          </cell>
        </row>
        <row r="188">
          <cell r="E188"/>
          <cell r="P188">
            <v>0</v>
          </cell>
        </row>
        <row r="189">
          <cell r="E189"/>
          <cell r="P189">
            <v>0</v>
          </cell>
        </row>
        <row r="190">
          <cell r="E190"/>
          <cell r="P190">
            <v>0</v>
          </cell>
        </row>
        <row r="191">
          <cell r="E191"/>
          <cell r="P191">
            <v>0</v>
          </cell>
        </row>
        <row r="192">
          <cell r="E192"/>
          <cell r="P192">
            <v>0</v>
          </cell>
        </row>
        <row r="193">
          <cell r="E193"/>
          <cell r="P193">
            <v>0</v>
          </cell>
        </row>
        <row r="194">
          <cell r="E194"/>
          <cell r="P194">
            <v>0</v>
          </cell>
        </row>
        <row r="195">
          <cell r="E195"/>
          <cell r="P195">
            <v>0</v>
          </cell>
        </row>
        <row r="196">
          <cell r="E196"/>
          <cell r="P196">
            <v>0</v>
          </cell>
        </row>
        <row r="197">
          <cell r="E197"/>
          <cell r="P197">
            <v>0</v>
          </cell>
        </row>
        <row r="198">
          <cell r="E198"/>
          <cell r="P198">
            <v>0</v>
          </cell>
        </row>
        <row r="199">
          <cell r="E199"/>
          <cell r="P199">
            <v>0</v>
          </cell>
        </row>
        <row r="200">
          <cell r="E200"/>
          <cell r="P200">
            <v>0</v>
          </cell>
        </row>
        <row r="201">
          <cell r="E201"/>
          <cell r="P201">
            <v>0</v>
          </cell>
        </row>
        <row r="202">
          <cell r="E202"/>
          <cell r="P202">
            <v>0</v>
          </cell>
        </row>
        <row r="203">
          <cell r="E203"/>
          <cell r="P203">
            <v>0</v>
          </cell>
        </row>
        <row r="204">
          <cell r="E204"/>
          <cell r="P204">
            <v>0</v>
          </cell>
        </row>
        <row r="205">
          <cell r="E205"/>
          <cell r="P205">
            <v>0</v>
          </cell>
        </row>
        <row r="206">
          <cell r="E206"/>
          <cell r="P206">
            <v>0</v>
          </cell>
        </row>
        <row r="207">
          <cell r="E207"/>
          <cell r="P207">
            <v>0</v>
          </cell>
        </row>
        <row r="208">
          <cell r="E208"/>
          <cell r="P208">
            <v>0</v>
          </cell>
        </row>
        <row r="209">
          <cell r="E209"/>
          <cell r="P209">
            <v>0</v>
          </cell>
        </row>
        <row r="210">
          <cell r="E210"/>
          <cell r="P210">
            <v>0</v>
          </cell>
        </row>
        <row r="211">
          <cell r="E211"/>
          <cell r="P211">
            <v>0</v>
          </cell>
        </row>
        <row r="212">
          <cell r="E212"/>
          <cell r="P212">
            <v>0</v>
          </cell>
        </row>
        <row r="213">
          <cell r="E213"/>
          <cell r="P213">
            <v>0</v>
          </cell>
        </row>
        <row r="214">
          <cell r="E214"/>
          <cell r="P214">
            <v>0</v>
          </cell>
        </row>
        <row r="215">
          <cell r="E215"/>
          <cell r="P215">
            <v>0</v>
          </cell>
        </row>
        <row r="216">
          <cell r="E216"/>
          <cell r="P216">
            <v>0</v>
          </cell>
        </row>
        <row r="217">
          <cell r="E217"/>
          <cell r="P217">
            <v>0</v>
          </cell>
        </row>
        <row r="218">
          <cell r="E218"/>
          <cell r="P218">
            <v>0</v>
          </cell>
        </row>
        <row r="219">
          <cell r="E219"/>
          <cell r="P219">
            <v>0</v>
          </cell>
        </row>
        <row r="220">
          <cell r="E220"/>
          <cell r="P220">
            <v>0</v>
          </cell>
        </row>
        <row r="221">
          <cell r="E221"/>
          <cell r="P221">
            <v>0</v>
          </cell>
        </row>
        <row r="222">
          <cell r="E222"/>
          <cell r="P222">
            <v>0</v>
          </cell>
        </row>
        <row r="223">
          <cell r="E223"/>
          <cell r="P223">
            <v>0</v>
          </cell>
        </row>
        <row r="224">
          <cell r="E224"/>
          <cell r="P224">
            <v>0</v>
          </cell>
        </row>
        <row r="225">
          <cell r="E225"/>
          <cell r="P225">
            <v>0</v>
          </cell>
        </row>
        <row r="226">
          <cell r="E226"/>
          <cell r="P226">
            <v>0</v>
          </cell>
        </row>
        <row r="227">
          <cell r="E227"/>
          <cell r="P227">
            <v>0</v>
          </cell>
        </row>
        <row r="228">
          <cell r="E228"/>
          <cell r="P228">
            <v>0</v>
          </cell>
        </row>
        <row r="229">
          <cell r="E229"/>
          <cell r="P229">
            <v>0</v>
          </cell>
        </row>
        <row r="230">
          <cell r="E230"/>
          <cell r="P230">
            <v>0</v>
          </cell>
        </row>
        <row r="231">
          <cell r="E231"/>
          <cell r="P231">
            <v>0</v>
          </cell>
        </row>
        <row r="232">
          <cell r="E232"/>
          <cell r="P232">
            <v>0</v>
          </cell>
        </row>
        <row r="233">
          <cell r="E233"/>
          <cell r="P233">
            <v>0</v>
          </cell>
        </row>
        <row r="234">
          <cell r="E234"/>
          <cell r="P234">
            <v>0</v>
          </cell>
        </row>
        <row r="235">
          <cell r="E235"/>
          <cell r="P235">
            <v>0</v>
          </cell>
        </row>
        <row r="236">
          <cell r="E236"/>
          <cell r="P236">
            <v>0</v>
          </cell>
        </row>
        <row r="237">
          <cell r="E237"/>
          <cell r="P237">
            <v>0</v>
          </cell>
        </row>
        <row r="238">
          <cell r="E238"/>
          <cell r="P238">
            <v>0</v>
          </cell>
        </row>
        <row r="239">
          <cell r="E239"/>
          <cell r="P239">
            <v>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API-SINTETICO"/>
      <sheetName val="SINAPI-01-2014"/>
      <sheetName val="MAPA COTAÇÃO (MC01)"/>
      <sheetName val="estimativa de custo IRMA DULCE"/>
      <sheetName val="ELÉTRICA"/>
      <sheetName val="INFRA"/>
      <sheetName val="LÓGICA 2"/>
      <sheetName val="LÓGICA 22"/>
    </sheetNames>
    <sheetDataSet>
      <sheetData sheetId="0"/>
      <sheetData sheetId="1"/>
      <sheetData sheetId="2"/>
      <sheetData sheetId="3"/>
      <sheetData sheetId="4">
        <row r="25">
          <cell r="F25">
            <v>25.390000000000004</v>
          </cell>
        </row>
      </sheetData>
      <sheetData sheetId="5">
        <row r="27">
          <cell r="F27">
            <v>2.8000000000000003</v>
          </cell>
        </row>
        <row r="44">
          <cell r="F44">
            <v>10.09</v>
          </cell>
        </row>
        <row r="62">
          <cell r="F62">
            <v>12.790000000000001</v>
          </cell>
        </row>
        <row r="80">
          <cell r="F80">
            <v>46.55</v>
          </cell>
        </row>
        <row r="98">
          <cell r="F98">
            <v>27</v>
          </cell>
        </row>
        <row r="116">
          <cell r="F116">
            <v>29.27</v>
          </cell>
        </row>
        <row r="134">
          <cell r="F134">
            <v>22.459999999999997</v>
          </cell>
        </row>
        <row r="152">
          <cell r="F152">
            <v>21.23</v>
          </cell>
        </row>
        <row r="170">
          <cell r="F170">
            <v>6.5099999999999989</v>
          </cell>
        </row>
        <row r="188">
          <cell r="F188">
            <v>4.9800000000000004</v>
          </cell>
        </row>
        <row r="206">
          <cell r="F206">
            <v>22.68</v>
          </cell>
        </row>
        <row r="224">
          <cell r="F224">
            <v>13.27</v>
          </cell>
        </row>
        <row r="242">
          <cell r="F242">
            <v>2.9060000000000006</v>
          </cell>
        </row>
        <row r="261">
          <cell r="F261">
            <v>2.6460000000000004</v>
          </cell>
        </row>
        <row r="279">
          <cell r="F279">
            <v>0.39760000000000001</v>
          </cell>
        </row>
        <row r="297">
          <cell r="F297">
            <v>3.98</v>
          </cell>
        </row>
        <row r="315">
          <cell r="F315">
            <v>4.2699999999999996</v>
          </cell>
        </row>
        <row r="334">
          <cell r="F334">
            <v>125.10000000000001</v>
          </cell>
        </row>
        <row r="352">
          <cell r="F352">
            <v>9.11</v>
          </cell>
        </row>
        <row r="370">
          <cell r="F370">
            <v>43.54</v>
          </cell>
        </row>
        <row r="388">
          <cell r="F388">
            <v>11.78</v>
          </cell>
        </row>
        <row r="406">
          <cell r="F406">
            <v>104.63000000000001</v>
          </cell>
        </row>
        <row r="424">
          <cell r="F424">
            <v>92.77</v>
          </cell>
        </row>
        <row r="442">
          <cell r="F442">
            <v>130.80000000000001</v>
          </cell>
        </row>
        <row r="460">
          <cell r="F460">
            <v>68.009999999999991</v>
          </cell>
        </row>
        <row r="478">
          <cell r="F478">
            <v>6.5399999999999991</v>
          </cell>
        </row>
        <row r="496">
          <cell r="F496">
            <v>77.89</v>
          </cell>
        </row>
        <row r="514">
          <cell r="F514">
            <v>33.94</v>
          </cell>
        </row>
        <row r="532">
          <cell r="F532">
            <v>3.9999999999999996</v>
          </cell>
        </row>
      </sheetData>
      <sheetData sheetId="6">
        <row r="24">
          <cell r="F24">
            <v>8.7899999999999991</v>
          </cell>
        </row>
        <row r="42">
          <cell r="F42">
            <v>20.28</v>
          </cell>
        </row>
        <row r="78">
          <cell r="F78">
            <v>54.65</v>
          </cell>
        </row>
        <row r="96">
          <cell r="F96">
            <v>1.37</v>
          </cell>
        </row>
        <row r="116">
          <cell r="F116">
            <v>93.740000000000009</v>
          </cell>
        </row>
        <row r="134">
          <cell r="F134">
            <v>22.82</v>
          </cell>
        </row>
        <row r="155">
          <cell r="F155">
            <v>372.28999999999996</v>
          </cell>
        </row>
        <row r="177">
          <cell r="F177">
            <v>1567.1299999999997</v>
          </cell>
        </row>
        <row r="195">
          <cell r="F195">
            <v>1038.8</v>
          </cell>
        </row>
        <row r="213">
          <cell r="F213">
            <v>300.60000000000002</v>
          </cell>
        </row>
        <row r="231">
          <cell r="F231">
            <v>41.78</v>
          </cell>
        </row>
        <row r="249">
          <cell r="F249">
            <v>48.029999999999994</v>
          </cell>
        </row>
        <row r="267">
          <cell r="F267">
            <v>55.91</v>
          </cell>
        </row>
        <row r="285">
          <cell r="F285">
            <v>11.819999999999999</v>
          </cell>
        </row>
        <row r="303">
          <cell r="F303">
            <v>1.5000000000000002</v>
          </cell>
        </row>
        <row r="321">
          <cell r="F321">
            <v>2.59</v>
          </cell>
        </row>
        <row r="339">
          <cell r="F339">
            <v>3821.9100000000003</v>
          </cell>
        </row>
        <row r="357">
          <cell r="F357">
            <v>24.71</v>
          </cell>
        </row>
        <row r="374">
          <cell r="F374">
            <v>16.48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-BENS III"/>
      <sheetName val="Físico-Financeiro - Contas"/>
      <sheetName val="Cronograma"/>
      <sheetName val="Planilha do Plano"/>
      <sheetName val="Anexo III - Cronograma"/>
      <sheetName val="Boletim"/>
      <sheetName val="Plan2"/>
      <sheetName val="Medição__ficha_DNER"/>
      <sheetName val="Anexo 1"/>
      <sheetName val="Anexo 2"/>
      <sheetName val="Anexo 3"/>
      <sheetName val="RELATÓRIO"/>
      <sheetName val="RESUMO-DVOP"/>
      <sheetName val="REAJU"/>
      <sheetName val="Cronograma Físico-Financeiro"/>
      <sheetName val="Aterro (2)"/>
      <sheetName val="Aterro"/>
      <sheetName val="Aterro (3)"/>
      <sheetName val="DMT MEDIÇÃO"/>
      <sheetName val="Plan1"/>
      <sheetName val="Cortes"/>
      <sheetName val="ESCAVAÇÃO"/>
      <sheetName val="(2)"/>
      <sheetName val="Limpeza da faixa de domínio"/>
      <sheetName val="Regula"/>
      <sheetName val="Sub-base"/>
      <sheetName val="Base"/>
      <sheetName val="Ligação"/>
      <sheetName val="TSD-FOG"/>
      <sheetName val="AGREGADOS"/>
      <sheetName val="Pintura"/>
      <sheetName val="GRAMA"/>
      <sheetName val="BSTC (3)"/>
      <sheetName val="DMT DIGIT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8">
          <cell r="D18">
            <v>348840</v>
          </cell>
        </row>
        <row r="23">
          <cell r="D23">
            <v>14298.25</v>
          </cell>
        </row>
        <row r="28">
          <cell r="D28">
            <v>29220.5</v>
          </cell>
        </row>
        <row r="33">
          <cell r="D33">
            <v>116926.05</v>
          </cell>
        </row>
        <row r="38">
          <cell r="D38">
            <v>76347.5</v>
          </cell>
        </row>
        <row r="43">
          <cell r="D43">
            <v>0</v>
          </cell>
        </row>
        <row r="48">
          <cell r="D48">
            <v>0</v>
          </cell>
        </row>
        <row r="53">
          <cell r="D53">
            <v>0</v>
          </cell>
        </row>
        <row r="58">
          <cell r="D58">
            <v>0</v>
          </cell>
        </row>
        <row r="64">
          <cell r="D64">
            <v>0</v>
          </cell>
        </row>
        <row r="69">
          <cell r="D69">
            <v>0</v>
          </cell>
        </row>
        <row r="74">
          <cell r="D74">
            <v>0</v>
          </cell>
        </row>
        <row r="79">
          <cell r="D79">
            <v>0</v>
          </cell>
        </row>
        <row r="84">
          <cell r="D84">
            <v>0</v>
          </cell>
        </row>
        <row r="89">
          <cell r="D89">
            <v>0</v>
          </cell>
        </row>
        <row r="93">
          <cell r="D93">
            <v>0</v>
          </cell>
        </row>
        <row r="98">
          <cell r="D98">
            <v>0</v>
          </cell>
        </row>
        <row r="103">
          <cell r="D103">
            <v>0</v>
          </cell>
        </row>
        <row r="108">
          <cell r="D108">
            <v>0</v>
          </cell>
        </row>
        <row r="113">
          <cell r="D113">
            <v>184619.1999999999</v>
          </cell>
        </row>
        <row r="118">
          <cell r="D118">
            <v>0</v>
          </cell>
        </row>
        <row r="123">
          <cell r="D123">
            <v>0</v>
          </cell>
        </row>
        <row r="129">
          <cell r="D129">
            <v>224848.4</v>
          </cell>
        </row>
        <row r="134">
          <cell r="D134">
            <v>20851.2</v>
          </cell>
        </row>
        <row r="139">
          <cell r="D139">
            <v>37413.599999999999</v>
          </cell>
        </row>
        <row r="144">
          <cell r="D144">
            <v>0</v>
          </cell>
        </row>
        <row r="149">
          <cell r="D149">
            <v>0</v>
          </cell>
        </row>
        <row r="154">
          <cell r="D154">
            <v>0</v>
          </cell>
        </row>
        <row r="159">
          <cell r="D159">
            <v>0</v>
          </cell>
        </row>
        <row r="164">
          <cell r="D164">
            <v>470763.62400000001</v>
          </cell>
        </row>
        <row r="169">
          <cell r="D169">
            <v>0</v>
          </cell>
        </row>
        <row r="174">
          <cell r="D174">
            <v>0</v>
          </cell>
        </row>
        <row r="179">
          <cell r="D179">
            <v>0</v>
          </cell>
        </row>
        <row r="184">
          <cell r="D184">
            <v>0</v>
          </cell>
        </row>
        <row r="189">
          <cell r="D189">
            <v>0</v>
          </cell>
        </row>
        <row r="195">
          <cell r="D195">
            <v>1912.962</v>
          </cell>
        </row>
        <row r="200">
          <cell r="D200">
            <v>2000</v>
          </cell>
        </row>
        <row r="205">
          <cell r="D205">
            <v>32</v>
          </cell>
        </row>
        <row r="210">
          <cell r="D210">
            <v>0</v>
          </cell>
        </row>
        <row r="215">
          <cell r="D215">
            <v>0</v>
          </cell>
        </row>
        <row r="220">
          <cell r="D220">
            <v>0</v>
          </cell>
        </row>
        <row r="225">
          <cell r="D225">
            <v>17</v>
          </cell>
        </row>
        <row r="230">
          <cell r="D230">
            <v>52</v>
          </cell>
        </row>
        <row r="235">
          <cell r="D235">
            <v>4</v>
          </cell>
        </row>
        <row r="240">
          <cell r="D240">
            <v>2</v>
          </cell>
        </row>
        <row r="245">
          <cell r="D245">
            <v>6</v>
          </cell>
        </row>
        <row r="250">
          <cell r="D250">
            <v>0</v>
          </cell>
        </row>
        <row r="255">
          <cell r="D255">
            <v>0</v>
          </cell>
        </row>
        <row r="260">
          <cell r="D260">
            <v>18</v>
          </cell>
        </row>
        <row r="265">
          <cell r="D265">
            <v>19</v>
          </cell>
        </row>
        <row r="270">
          <cell r="D270">
            <v>2</v>
          </cell>
        </row>
        <row r="275">
          <cell r="D275">
            <v>2</v>
          </cell>
        </row>
        <row r="280">
          <cell r="D280">
            <v>18</v>
          </cell>
        </row>
        <row r="285">
          <cell r="D285">
            <v>2</v>
          </cell>
        </row>
        <row r="290">
          <cell r="D290">
            <v>0</v>
          </cell>
        </row>
        <row r="295">
          <cell r="D295">
            <v>22</v>
          </cell>
        </row>
        <row r="300">
          <cell r="D300">
            <v>0</v>
          </cell>
        </row>
        <row r="305">
          <cell r="D305">
            <v>2</v>
          </cell>
        </row>
        <row r="310">
          <cell r="D310">
            <v>0</v>
          </cell>
        </row>
        <row r="315">
          <cell r="D315">
            <v>0</v>
          </cell>
        </row>
        <row r="320">
          <cell r="D320">
            <v>0</v>
          </cell>
        </row>
        <row r="325">
          <cell r="D325">
            <v>0</v>
          </cell>
        </row>
        <row r="330">
          <cell r="D330">
            <v>0</v>
          </cell>
        </row>
        <row r="335">
          <cell r="D335">
            <v>0</v>
          </cell>
        </row>
        <row r="339">
          <cell r="D339">
            <v>0</v>
          </cell>
        </row>
        <row r="344">
          <cell r="D344">
            <v>138</v>
          </cell>
        </row>
        <row r="349">
          <cell r="D349">
            <v>168</v>
          </cell>
        </row>
        <row r="354">
          <cell r="D354">
            <v>0</v>
          </cell>
        </row>
        <row r="359">
          <cell r="D359">
            <v>0</v>
          </cell>
        </row>
        <row r="365">
          <cell r="D365">
            <v>0</v>
          </cell>
        </row>
        <row r="370">
          <cell r="D370">
            <v>0</v>
          </cell>
        </row>
        <row r="375">
          <cell r="D375">
            <v>0</v>
          </cell>
        </row>
        <row r="380">
          <cell r="D380">
            <v>0</v>
          </cell>
        </row>
        <row r="385">
          <cell r="D385">
            <v>0</v>
          </cell>
        </row>
        <row r="390">
          <cell r="D390">
            <v>0</v>
          </cell>
        </row>
        <row r="395">
          <cell r="D395">
            <v>0</v>
          </cell>
        </row>
        <row r="400">
          <cell r="D400">
            <v>0</v>
          </cell>
        </row>
        <row r="405">
          <cell r="D405">
            <v>0</v>
          </cell>
        </row>
        <row r="410">
          <cell r="D410">
            <v>0</v>
          </cell>
        </row>
        <row r="415">
          <cell r="D415">
            <v>0</v>
          </cell>
        </row>
        <row r="420">
          <cell r="D420">
            <v>0</v>
          </cell>
        </row>
        <row r="425">
          <cell r="D425">
            <v>0</v>
          </cell>
        </row>
        <row r="430">
          <cell r="D430">
            <v>0</v>
          </cell>
        </row>
        <row r="434">
          <cell r="D434">
            <v>0</v>
          </cell>
        </row>
        <row r="439">
          <cell r="D439">
            <v>0</v>
          </cell>
        </row>
        <row r="444">
          <cell r="D444">
            <v>0</v>
          </cell>
        </row>
        <row r="449">
          <cell r="D449">
            <v>0</v>
          </cell>
        </row>
        <row r="454">
          <cell r="D454">
            <v>0</v>
          </cell>
        </row>
        <row r="459">
          <cell r="D459">
            <v>0</v>
          </cell>
        </row>
        <row r="464">
          <cell r="D464">
            <v>0</v>
          </cell>
        </row>
        <row r="469">
          <cell r="D469">
            <v>0</v>
          </cell>
        </row>
        <row r="474">
          <cell r="D474">
            <v>0</v>
          </cell>
        </row>
        <row r="479">
          <cell r="D479">
            <v>166.32000000000002</v>
          </cell>
        </row>
        <row r="484">
          <cell r="D484">
            <v>0</v>
          </cell>
        </row>
        <row r="490">
          <cell r="D490">
            <v>0</v>
          </cell>
        </row>
        <row r="495">
          <cell r="D495">
            <v>0</v>
          </cell>
        </row>
        <row r="500">
          <cell r="D500">
            <v>0</v>
          </cell>
        </row>
        <row r="505">
          <cell r="D505">
            <v>0</v>
          </cell>
        </row>
        <row r="510">
          <cell r="D510">
            <v>0</v>
          </cell>
        </row>
        <row r="515">
          <cell r="D515">
            <v>0</v>
          </cell>
        </row>
        <row r="520">
          <cell r="D520">
            <v>0</v>
          </cell>
        </row>
        <row r="525">
          <cell r="D525">
            <v>0</v>
          </cell>
        </row>
        <row r="530">
          <cell r="D530">
            <v>0</v>
          </cell>
        </row>
        <row r="535">
          <cell r="D535">
            <v>0</v>
          </cell>
        </row>
        <row r="540">
          <cell r="D540">
            <v>0</v>
          </cell>
        </row>
        <row r="545">
          <cell r="D545">
            <v>0</v>
          </cell>
        </row>
        <row r="550">
          <cell r="D550">
            <v>0</v>
          </cell>
        </row>
        <row r="555">
          <cell r="D555">
            <v>0</v>
          </cell>
        </row>
        <row r="560">
          <cell r="D560">
            <v>0</v>
          </cell>
        </row>
        <row r="567">
          <cell r="D567">
            <v>0</v>
          </cell>
        </row>
        <row r="572">
          <cell r="D572">
            <v>0</v>
          </cell>
        </row>
        <row r="577">
          <cell r="D577">
            <v>0</v>
          </cell>
        </row>
        <row r="582">
          <cell r="D582">
            <v>0</v>
          </cell>
        </row>
        <row r="587">
          <cell r="D587">
            <v>0</v>
          </cell>
        </row>
        <row r="592">
          <cell r="D592">
            <v>0</v>
          </cell>
        </row>
        <row r="597">
          <cell r="D597">
            <v>0</v>
          </cell>
        </row>
        <row r="602">
          <cell r="D602">
            <v>0</v>
          </cell>
        </row>
        <row r="607">
          <cell r="D607">
            <v>0</v>
          </cell>
        </row>
        <row r="612">
          <cell r="D612">
            <v>0</v>
          </cell>
        </row>
        <row r="616">
          <cell r="D616">
            <v>0</v>
          </cell>
        </row>
        <row r="621">
          <cell r="D621">
            <v>0</v>
          </cell>
        </row>
        <row r="626">
          <cell r="D626">
            <v>0</v>
          </cell>
        </row>
        <row r="631">
          <cell r="D631">
            <v>0</v>
          </cell>
        </row>
        <row r="636">
          <cell r="D636">
            <v>0</v>
          </cell>
        </row>
        <row r="641">
          <cell r="D641">
            <v>0</v>
          </cell>
        </row>
        <row r="646">
          <cell r="D646">
            <v>0</v>
          </cell>
        </row>
        <row r="652">
          <cell r="D652">
            <v>0</v>
          </cell>
        </row>
        <row r="657">
          <cell r="D657">
            <v>0</v>
          </cell>
        </row>
        <row r="662">
          <cell r="D662">
            <v>0</v>
          </cell>
        </row>
        <row r="667">
          <cell r="D667">
            <v>0</v>
          </cell>
        </row>
        <row r="672">
          <cell r="D672">
            <v>0</v>
          </cell>
        </row>
        <row r="677">
          <cell r="D677">
            <v>0</v>
          </cell>
        </row>
        <row r="682">
          <cell r="D682">
            <v>0</v>
          </cell>
        </row>
        <row r="687">
          <cell r="D687">
            <v>0</v>
          </cell>
        </row>
        <row r="692">
          <cell r="D692">
            <v>0</v>
          </cell>
        </row>
        <row r="697">
          <cell r="D697">
            <v>0</v>
          </cell>
        </row>
        <row r="702">
          <cell r="D702">
            <v>0</v>
          </cell>
        </row>
        <row r="707">
          <cell r="D707">
            <v>0</v>
          </cell>
        </row>
        <row r="712">
          <cell r="D712">
            <v>0</v>
          </cell>
        </row>
        <row r="716">
          <cell r="D716">
            <v>0</v>
          </cell>
        </row>
        <row r="721">
          <cell r="D721">
            <v>0</v>
          </cell>
        </row>
        <row r="726">
          <cell r="D726">
            <v>0</v>
          </cell>
        </row>
        <row r="731">
          <cell r="D731">
            <v>0</v>
          </cell>
        </row>
        <row r="736">
          <cell r="D736">
            <v>0</v>
          </cell>
        </row>
        <row r="741">
          <cell r="D74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ÇÕES"/>
      <sheetName val="Plan1"/>
      <sheetName val="RAE"/>
      <sheetName val="PLANILHAS"/>
      <sheetName val="MAPA DE MATERIAIS"/>
      <sheetName val="PLANILHAS Glosas"/>
      <sheetName val="Rel Foto"/>
      <sheetName val="COL. MEDIDOS BF BM 12"/>
      <sheetName val="Linha de Recalque BF BM 12"/>
      <sheetName val="Linha Recalque BB BM 12"/>
      <sheetName val="Ramal MEDIDOS BB BM 12"/>
      <sheetName val="pendências"/>
      <sheetName val="BD"/>
      <sheetName val="NFs"/>
      <sheetName val="CRONOGRAMA"/>
      <sheetName val="CRÍTICAS"/>
      <sheetName val="CONFIG."/>
      <sheetName val="SID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EMPRESAS</v>
          </cell>
          <cell r="F1" t="str">
            <v>LICTAÇÃO</v>
          </cell>
        </row>
        <row r="2">
          <cell r="A2" t="str">
            <v>***</v>
          </cell>
          <cell r="B2" t="str">
            <v>***</v>
          </cell>
          <cell r="F2" t="str">
            <v>***</v>
          </cell>
          <cell r="H2" t="str">
            <v>***</v>
          </cell>
          <cell r="J2" t="str">
            <v>***</v>
          </cell>
        </row>
        <row r="3">
          <cell r="A3" t="str">
            <v>3M TRANSPORTES COMERCIO E REPRES. LTDA</v>
          </cell>
          <cell r="H3" t="str">
            <v>ADMINISTRAÇÃO LOCAL</v>
          </cell>
          <cell r="J3" t="str">
            <v>ABF (PN10) PB 15 DN150</v>
          </cell>
        </row>
        <row r="4">
          <cell r="A4" t="str">
            <v>ANGOLINI &amp; ANGOLINI LTDA.</v>
          </cell>
          <cell r="H4" t="str">
            <v>BACIA A</v>
          </cell>
          <cell r="J4" t="str">
            <v>ABF (PN10) PB 15 DN80</v>
          </cell>
        </row>
        <row r="5">
          <cell r="A5" t="str">
            <v>dcco DIST. CUMMINS CENTRO OESTE LTDA</v>
          </cell>
          <cell r="H5" t="str">
            <v>BACIA B</v>
          </cell>
          <cell r="J5" t="str">
            <v>ANEL BOR COLETOR DN 100</v>
          </cell>
        </row>
        <row r="6">
          <cell r="A6" t="str">
            <v>DIEFRA ENGENHARIA E CONSULTORIA LTDA.</v>
          </cell>
          <cell r="H6" t="str">
            <v>BACIA B-LR</v>
          </cell>
          <cell r="J6" t="str">
            <v>ANEL BOR COLETOR DN 150</v>
          </cell>
        </row>
        <row r="7">
          <cell r="A7" t="str">
            <v>EBARA IND. MEC. E COMÉRCIO LTDA</v>
          </cell>
          <cell r="H7" t="str">
            <v>BACIA F</v>
          </cell>
          <cell r="J7" t="str">
            <v>ANEL BOR COLETOR DN 200</v>
          </cell>
        </row>
        <row r="8">
          <cell r="A8" t="str">
            <v>EQUIPAV ENGENHARIA LTDA.</v>
          </cell>
          <cell r="H8" t="str">
            <v>BACIA F - LR</v>
          </cell>
          <cell r="J8" t="str">
            <v>ANEL BOR COLETOR DN 300</v>
          </cell>
        </row>
        <row r="9">
          <cell r="A9" t="str">
            <v>IPJ ENGENHARIA LTDA</v>
          </cell>
          <cell r="H9" t="str">
            <v>GERENCIAMENTO E FISCALIZAÇÃO</v>
          </cell>
          <cell r="J9" t="str">
            <v>ANEL BOR COLETOR DN 400</v>
          </cell>
        </row>
        <row r="10">
          <cell r="A10" t="str">
            <v>SAINT GOBAIN CANALIZAÇÃO LTDA</v>
          </cell>
          <cell r="J10" t="str">
            <v>COMPORTA CIRCULAR CCIAW 0300</v>
          </cell>
        </row>
        <row r="11">
          <cell r="A11" t="str">
            <v>SULZER PUMPS WASTEWATER BRASIL LTDA</v>
          </cell>
          <cell r="J11" t="str">
            <v>COMPORTA QUADRADA CQUAW 0800</v>
          </cell>
        </row>
        <row r="12">
          <cell r="A12" t="str">
            <v>TIGRE S.A - TUBOS E CONEXÕES</v>
          </cell>
          <cell r="J12" t="str">
            <v>CONJUNTO MOTO-BOMBA SUBMERSÍVEL, Q = 159,37 l/s / AMT=31,21 m (AXD52T1161B-01 XFP 200J CH2 PE860/4)</v>
          </cell>
        </row>
        <row r="13">
          <cell r="J13" t="str">
            <v>CONJUNTO MOTO-BOMBA SUBMERSÍVEL, Q = 27,06 l/s / AMT=11,15 m ( GX6W3M5D111132XFP 100E- CB1.5 PE 56/4-D79-20U)</v>
          </cell>
        </row>
        <row r="14">
          <cell r="J14" t="str">
            <v>CORRENTE 1/2 45 X 76 EXT AISI 304</v>
          </cell>
        </row>
        <row r="15">
          <cell r="J15" t="str">
            <v>CORRENTE 5/16 32 X 68 AISI 304</v>
          </cell>
        </row>
        <row r="16">
          <cell r="J16" t="str">
            <v>CURVA 22'30 BB JGS DN300</v>
          </cell>
        </row>
        <row r="17">
          <cell r="J17" t="str">
            <v>CURVA 45 COLETOR PB LONGA JE DN 100</v>
          </cell>
        </row>
        <row r="18">
          <cell r="J18" t="str">
            <v>CURVA 45° FD BB JGS DN300</v>
          </cell>
        </row>
        <row r="19">
          <cell r="J19" t="str">
            <v>CURVA 45° FD FF10 DN80</v>
          </cell>
        </row>
        <row r="20">
          <cell r="J20" t="str">
            <v>CURVA 90 COLETOR PB DN 150</v>
          </cell>
        </row>
        <row r="21">
          <cell r="J21" t="str">
            <v>CURVA 90° FD FF10 DN80</v>
          </cell>
        </row>
        <row r="22">
          <cell r="J22" t="str">
            <v>CURVA 90º FD BB JGS DN300</v>
          </cell>
        </row>
        <row r="23">
          <cell r="J23" t="str">
            <v>CURVA 90º FD FF10 DN150</v>
          </cell>
        </row>
        <row r="24">
          <cell r="J24" t="str">
            <v>FLANGE CEGAO FD FF10 DN150</v>
          </cell>
        </row>
        <row r="25">
          <cell r="J25" t="str">
            <v>FUBO FLS TUBINTFL 10/16/25 80 2000</v>
          </cell>
        </row>
        <row r="26">
          <cell r="J26" t="str">
            <v>GRUPO GERADOR A DIESEL DE 500KVA</v>
          </cell>
        </row>
        <row r="27">
          <cell r="J27" t="str">
            <v>GRUPO GERADOR DIESEL - C400D62442</v>
          </cell>
        </row>
        <row r="28">
          <cell r="J28" t="str">
            <v>HASTE HRR2 1.3/4" 3500</v>
          </cell>
        </row>
        <row r="29">
          <cell r="J29" t="str">
            <v>JUNTA DESM. TRAVADA AXIALMENTE FD DN150</v>
          </cell>
        </row>
        <row r="30">
          <cell r="J30" t="str">
            <v>MOTOBOMBA 80DLM62,2 2,2KW (3CV) COM QDC MOD LM80</v>
          </cell>
        </row>
        <row r="31">
          <cell r="J31" t="str">
            <v>PARAFUSO C/ PORCA SX ZN M-16X80</v>
          </cell>
        </row>
        <row r="32">
          <cell r="J32" t="str">
            <v>PARAFUSO C/ PORCA SX ZN M-20X90</v>
          </cell>
        </row>
        <row r="33">
          <cell r="J33" t="str">
            <v>PEDESTAL DN 100 DIM PN 10 - ( CB1.5 PE 56/4-D79-20U)</v>
          </cell>
        </row>
        <row r="34">
          <cell r="J34" t="str">
            <v>PEDESTAL DN 200 DIM PN 10 - ( CB1.5 PE 56/4-D79-20U)</v>
          </cell>
        </row>
        <row r="35">
          <cell r="J35" t="str">
            <v>PEDESTAL SUSPENSÃO PSSI55 - 11ENG</v>
          </cell>
        </row>
        <row r="36">
          <cell r="J36" t="str">
            <v>PEDESTAL SUSPENSÃO RCV500 800</v>
          </cell>
        </row>
        <row r="37">
          <cell r="J37" t="str">
            <v>REDUÇÃO CONC. FD FF10 DN 150 X 100</v>
          </cell>
        </row>
        <row r="38">
          <cell r="J38" t="str">
            <v>REDUÇÃO PB JGS - DN 200X150</v>
          </cell>
        </row>
        <row r="39">
          <cell r="J39" t="str">
            <v>SELIM COMPACTO COLETOR JEI 150X100</v>
          </cell>
        </row>
        <row r="40">
          <cell r="J40" t="str">
            <v>SELIM COMPACTO COLETOR JEI 200X100</v>
          </cell>
        </row>
        <row r="41">
          <cell r="J41" t="str">
            <v>SERVIÇOS</v>
          </cell>
        </row>
        <row r="42">
          <cell r="J42" t="str">
            <v>TE COLETOR BBB JE DN 100X100</v>
          </cell>
        </row>
        <row r="43">
          <cell r="J43" t="str">
            <v>TE COLETOR UNIV BBB JE DN 150</v>
          </cell>
        </row>
        <row r="44">
          <cell r="J44" t="str">
            <v>TE FD BBF JGSF10 DN 300X200</v>
          </cell>
        </row>
        <row r="45">
          <cell r="J45" t="str">
            <v>TE FD FFF10 DN 150X80</v>
          </cell>
        </row>
        <row r="46">
          <cell r="J46" t="str">
            <v>TE FD FFF10 DN150X150</v>
          </cell>
        </row>
        <row r="47">
          <cell r="J47" t="str">
            <v>TOCO TOF10/16XP 150 250</v>
          </cell>
        </row>
        <row r="48">
          <cell r="J48" t="str">
            <v>TUBO - FL-PTA TUBINTK 12 FP 10 (800 X 1600)MM</v>
          </cell>
        </row>
        <row r="49">
          <cell r="J49" t="str">
            <v>TUBO CILINDRICO TUBINTK9CL 900 5800</v>
          </cell>
        </row>
        <row r="50">
          <cell r="J50" t="str">
            <v>TUBO COLETOR JEI DN 100</v>
          </cell>
        </row>
        <row r="51">
          <cell r="J51" t="str">
            <v>TUBO COLETOR JEI DN 150</v>
          </cell>
        </row>
        <row r="52">
          <cell r="J52" t="str">
            <v>TUBO COLETOR JEI DN 200</v>
          </cell>
        </row>
        <row r="53">
          <cell r="J53" t="str">
            <v>TUBO COLETOR JEI DN 250</v>
          </cell>
        </row>
        <row r="54">
          <cell r="J54" t="str">
            <v>TUBO COLETOR JEI DN 300</v>
          </cell>
        </row>
        <row r="55">
          <cell r="J55" t="str">
            <v>TUBO COLETOR JEI DN 400</v>
          </cell>
        </row>
        <row r="56">
          <cell r="J56" t="str">
            <v>TUBO DE AÇO D2 SCH40-S</v>
          </cell>
        </row>
        <row r="57">
          <cell r="J57" t="str">
            <v>TUBO DE CONCRETO ARMADO CALSSE A-2 PB JE NBR-8890 DN 500 MM</v>
          </cell>
        </row>
        <row r="58">
          <cell r="J58" t="str">
            <v>TUBO DE CONCRETO ARMADO CALSSE A-2 PB JE NBR-8890 DN 600 MM</v>
          </cell>
        </row>
        <row r="59">
          <cell r="J59" t="str">
            <v>TUBO DE CONCRETO ARMADO CALSSE A-2 PB JE NBR-8890 DN 800 MM</v>
          </cell>
        </row>
        <row r="60">
          <cell r="J60" t="str">
            <v>TUBO FL PTA TUBINTFP10/16 150 1500</v>
          </cell>
        </row>
        <row r="61">
          <cell r="J61" t="str">
            <v>TUBO FL PTA TUBINTFP10/16/25 80 2000</v>
          </cell>
        </row>
        <row r="62">
          <cell r="J62" t="str">
            <v>TUBO FL PTA TUBINTFP10/16/25 80 4000</v>
          </cell>
        </row>
        <row r="63">
          <cell r="J63" t="str">
            <v>TUBO FL-PTA  TUBINTFP10 600 3000</v>
          </cell>
        </row>
        <row r="64">
          <cell r="J64" t="str">
            <v>TUBO FLS TUBINTFL 10/16 150 1500</v>
          </cell>
        </row>
        <row r="65">
          <cell r="J65" t="str">
            <v>TUBO FLS TUBINTFL 10/16 150 4000</v>
          </cell>
        </row>
        <row r="66">
          <cell r="J66" t="str">
            <v>TUBO FLS TUBINTFL 10/16/25 80 2000</v>
          </cell>
        </row>
        <row r="67">
          <cell r="J67" t="str">
            <v>TUBO FLS TUBINTFL10 200 1500</v>
          </cell>
        </row>
        <row r="68">
          <cell r="J68" t="str">
            <v>TUBO MPVC ESGOTO 1MPA JEI DN 200</v>
          </cell>
        </row>
        <row r="69">
          <cell r="J69" t="str">
            <v>TUBO MPVC ESGOTO 1MPA JEI DN 300</v>
          </cell>
        </row>
        <row r="70">
          <cell r="J70" t="str">
            <v>TUBO PTA BOL TUBINT 600 6000</v>
          </cell>
        </row>
        <row r="71">
          <cell r="J71" t="str">
            <v>TUBO PTA-BOL TUBINT (600 X 6000)MM</v>
          </cell>
        </row>
        <row r="72">
          <cell r="J72" t="str">
            <v>TUBO-FLS TUBINTL10 400 3000</v>
          </cell>
        </row>
        <row r="73">
          <cell r="J73" t="str">
            <v>TUBO-FLS TUBINTL10 400 4500</v>
          </cell>
        </row>
        <row r="74">
          <cell r="J74" t="str">
            <v>VÁL-EURO R23FCNG10 200</v>
          </cell>
        </row>
        <row r="75">
          <cell r="J75" t="str">
            <v>VÁL-EURO R23FVNG10/16 80</v>
          </cell>
        </row>
        <row r="76">
          <cell r="J76" t="str">
            <v>VALVULA RETENÇÃO P. ÚNICA VRPUE DN150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_JBS (2)"/>
      <sheetName val="RESUMO-DVOP_AGRIMAT"/>
      <sheetName val="REAJU (2)"/>
      <sheetName val="Mat Asf"/>
      <sheetName val="Meio fio"/>
      <sheetName val="Limpeza da faixa de domínio"/>
      <sheetName val="DMT 50m"/>
      <sheetName val="DMT 1000 a 1200m"/>
      <sheetName val="Remoção Solo Mole"/>
      <sheetName val="OAC"/>
      <sheetName val="pl. Orçam. -boa esperança I e I"/>
      <sheetName val="pl. Orçam. -boa esperança I (2)"/>
      <sheetName val="pl. Orçam. -boa esperança I (3)"/>
      <sheetName val="Escav mecân"/>
      <sheetName val="Carga solo"/>
      <sheetName val="Transp solo"/>
      <sheetName val="Subleito"/>
      <sheetName val="Estabil solo-sub base"/>
      <sheetName val="Estabil solo-base"/>
      <sheetName val="Aquis mat jaz"/>
      <sheetName val="Escav mat jaz"/>
      <sheetName val="Transp mat jaz"/>
      <sheetName val="Dreno"/>
      <sheetName val="Cerca"/>
      <sheetName val="Valeta"/>
      <sheetName val="Enleivamento"/>
      <sheetName val="Valeta (3)"/>
      <sheetName val="DMT modelo (2)"/>
      <sheetName val="Defensa"/>
      <sheetName val="Placas"/>
      <sheetName val="Grama"/>
      <sheetName val="Pintura"/>
      <sheetName val="REAJU"/>
      <sheetName val="Imprimação"/>
      <sheetName val="T.S.D"/>
      <sheetName val="Transp Agreg (2)"/>
      <sheetName val="Escav. vala"/>
      <sheetName val="Acerto de vala"/>
      <sheetName val="Lastro de Areia"/>
      <sheetName val="Reaterro de vala"/>
      <sheetName val="Transp mat escav"/>
      <sheetName val="Tubo "/>
      <sheetName val="BL"/>
      <sheetName val="PV"/>
      <sheetName val="Plan1"/>
    </sheetNames>
    <sheetDataSet>
      <sheetData sheetId="0">
        <row r="12">
          <cell r="B12" t="str">
            <v>Firma: AGRIMAT ENGª INDUSTRIA E COMÉRCIO LTDA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Indice de Reajuste"/>
      <sheetName val="Carimbo"/>
      <sheetName val="Sado de contrato a PI"/>
      <sheetName val="Cronograma atual"/>
      <sheetName val="Mat Asf "/>
      <sheetName val="Físico_med"/>
      <sheetName val="Ofício"/>
      <sheetName val="RESUMO-DVOP"/>
      <sheetName val="RELATÓRIO"/>
      <sheetName val="REAJU (2)"/>
      <sheetName val="REAJU (3)"/>
      <sheetName val="REAJU (4)"/>
      <sheetName val="Crono Físico-Financeiro"/>
      <sheetName val="Mat Asf"/>
      <sheetName val="Meio fio"/>
      <sheetName val="Desmatamento "/>
      <sheetName val="Limpeza da faixa de domínio"/>
      <sheetName val="Colchão drenante"/>
      <sheetName val="Remoção"/>
      <sheetName val="Compac alas"/>
      <sheetName val="OAC (2)"/>
      <sheetName val="OAC"/>
      <sheetName val="Patrolamento"/>
      <sheetName val="Regula"/>
      <sheetName val="Forro de cascalho"/>
      <sheetName val="Reforço do sub-leito"/>
      <sheetName val="Sub-base"/>
      <sheetName val="Base"/>
      <sheetName val="Imprimação"/>
      <sheetName val="TSD-FOG"/>
      <sheetName val="AGREGADOS (2)"/>
      <sheetName val="AGREGADOS"/>
      <sheetName val="Dreno"/>
      <sheetName val="Cerca"/>
      <sheetName val="Valeta"/>
      <sheetName val="Valeta (2)"/>
      <sheetName val="Valeta (3)"/>
      <sheetName val="DDL de Cerrado"/>
      <sheetName val="DMT"/>
      <sheetName val="Escalonamento"/>
      <sheetName val="Aterro (2)"/>
      <sheetName val="Aterro 100% (2)"/>
      <sheetName val="Aterro 95% (2)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TÓRIO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Total Mat Asf"/>
      <sheetName val="Desmatamento "/>
      <sheetName val="Limpeza da faixa de domínio"/>
      <sheetName val="Remoção"/>
      <sheetName val="DMT 50m"/>
      <sheetName val="DMT 1000 a 1200m"/>
      <sheetName val="Enrocamento Rachão"/>
      <sheetName val="Remoção Solo Mole"/>
      <sheetName val="OAC"/>
      <sheetName val="Regula"/>
      <sheetName val="Sub-base"/>
      <sheetName val="Base"/>
      <sheetName val="Imprimação"/>
      <sheetName val="TSD-FOG"/>
      <sheetName val="CAPA SELANTE"/>
      <sheetName val="AGREGADOS"/>
      <sheetName val="Dreno"/>
      <sheetName val="Cerca"/>
      <sheetName val="Valeta"/>
      <sheetName val="Enleivamento"/>
      <sheetName val="Valeta (3)"/>
      <sheetName val="AGREGADOS P DRENAGEM"/>
      <sheetName val="TSS"/>
      <sheetName val="sinalização"/>
      <sheetName val="DMT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1">
          <cell r="J31">
            <v>136512</v>
          </cell>
        </row>
      </sheetData>
      <sheetData sheetId="19"/>
      <sheetData sheetId="20"/>
      <sheetData sheetId="21" refreshError="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APII"/>
      <sheetName val="SINAPIS"/>
      <sheetName val="ENCARGOS SOCIAIS"/>
      <sheetName val="SECID"/>
      <sheetName val="DADOS DO PROJETO"/>
      <sheetName val="ADM LOCAL"/>
      <sheetName val="ORÇAMENTO"/>
      <sheetName val="BDI "/>
      <sheetName val="QCI"/>
      <sheetName val="CRONOGRAMA"/>
      <sheetName val="ORÇAMENTO RESUMO"/>
      <sheetName val="PLANILHA DE ORÇAMENTO TSD"/>
      <sheetName val="PLANILHA DE ORÇAMENTO PMF"/>
      <sheetName val="PLANILHA DE ORÇAMENTO CBUQ"/>
      <sheetName val="Pav."/>
      <sheetName val="TERRAPLENAGEM"/>
      <sheetName val="PAVIMENTAÇÃO"/>
      <sheetName val="Trans.Local Pav.TER"/>
      <sheetName val="Trans.Local N.Pav.TER"/>
      <sheetName val="Trans.Local Pav.PAV"/>
      <sheetName val="Trans.Local Pav.N.PAV "/>
      <sheetName val="Jazida"/>
      <sheetName val="Betuminoso"/>
      <sheetName val="Sinal."/>
      <sheetName val="TRANSPORTES GERAL"/>
      <sheetName val="DIMENSIONAMENTOS"/>
      <sheetName val="Dimensionamento Pav."/>
      <sheetName val="IMPRESSÃO pav."/>
      <sheetName val="Dren."/>
      <sheetName val="DRENAGEM"/>
      <sheetName val="QUANT DRENAGEM"/>
      <sheetName val="RESUMO DRENAGEM"/>
      <sheetName val="DRENAGEM ZPE"/>
      <sheetName val="Pvs-Boca de Lob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Q1" t="str">
            <v>TSD</v>
          </cell>
        </row>
        <row r="2">
          <cell r="Q2" t="str">
            <v>PMF</v>
          </cell>
        </row>
        <row r="3">
          <cell r="Q3" t="str">
            <v>CBUQ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TOTAL NÃO PRECISA"/>
      <sheetName val="RELATÓRIO- NÃO PRECISA SEET"/>
      <sheetName val="Ofício"/>
      <sheetName val="RESUMO-DVOP"/>
      <sheetName val="Crono Físico-Financeiro "/>
      <sheetName val="Base"/>
      <sheetName val="Imprimação"/>
      <sheetName val="TSD-FOG"/>
      <sheetName val="CBUQ "/>
      <sheetName val="TSS"/>
      <sheetName val="AGREGADOS"/>
      <sheetName val="Mat Asf "/>
      <sheetName val="Corte DMT 600-800"/>
      <sheetName val="Corte DMT 800-1000"/>
      <sheetName val="compact 100%"/>
      <sheetName val="DMT"/>
      <sheetName val="Solo Mole)"/>
      <sheetName val="Enroncamento Pedra Jogada"/>
      <sheetName val="Cerca "/>
      <sheetName val="Transp-Modelo"/>
      <sheetName val="Transporte Escavacao- Modelo"/>
    </sheetNames>
    <sheetDataSet>
      <sheetData sheetId="0"/>
      <sheetData sheetId="1"/>
      <sheetData sheetId="2">
        <row r="37">
          <cell r="E37" t="str">
            <v>Engº  Carlos Antônio de Oliveira</v>
          </cell>
        </row>
        <row r="38">
          <cell r="E38" t="str">
            <v>Fiscal Port. SEET Nº 041/2004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COMPOSIÇÃO"/>
      <sheetName val="REF. SINAPI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CAN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Teor"/>
      <sheetName val="Anexos PGQ"/>
      <sheetName val="2.3"/>
      <sheetName val="Orçamento Global"/>
      <sheetName val="PRO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is"/>
      <sheetName val="equipamento pai"/>
      <sheetName val="Equipamento filho 1"/>
      <sheetName val="Equipamento filho 2"/>
      <sheetName val="Análise Comparativa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anterior"/>
      <sheetName val="Físico_med"/>
      <sheetName val="Ofício"/>
      <sheetName val="RELATÓRIO"/>
      <sheetName val="RESUMO-DVOP_JBS"/>
      <sheetName val="RESUMO-DVOP_JBS (2)"/>
      <sheetName val="RESUMO-DVOP MOD SEET"/>
      <sheetName val="Crono Físico-Financeiro"/>
      <sheetName val="Mat Asf "/>
      <sheetName val="RESUMO-DVOP_AGRIMAT"/>
      <sheetName val="REAJU (2)"/>
      <sheetName val="Mat Asf"/>
      <sheetName val="Meio fio"/>
      <sheetName val="Desmatamento "/>
      <sheetName val="Limpeza da faixa de domínio"/>
      <sheetName val="Remoção"/>
      <sheetName val="OAC"/>
      <sheetName val="Regula"/>
      <sheetName val="Sub-base"/>
      <sheetName val="Base"/>
      <sheetName val="Imprimação"/>
      <sheetName val="TSD-FOG"/>
      <sheetName val="AGREGADOS"/>
      <sheetName val="Dreno"/>
      <sheetName val="Cerca"/>
      <sheetName val="Valeta"/>
      <sheetName val="Enleivamento"/>
      <sheetName val="Valeta (3)"/>
      <sheetName val="DMT modelo"/>
      <sheetName val="DMT modelo (2)"/>
      <sheetName val="Aterro"/>
      <sheetName val="Aterro 100%"/>
      <sheetName val="Aterro 95%"/>
      <sheetName val="Defensa"/>
      <sheetName val="Placas"/>
      <sheetName val="Grama"/>
      <sheetName val="Pintura"/>
      <sheetName val="REAJ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Quant.(102,89)"/>
      <sheetName val="Quant.(10,4)"/>
      <sheetName val="Quant. Geral"/>
      <sheetName val="Prefeitura"/>
      <sheetName val="Tomada de Preços"/>
      <sheetName val="Associação"/>
      <sheetName val="Quantitativos"/>
      <sheetName val="Óleo Diesel"/>
      <sheetName val="Óleo Diesel Assoc."/>
    </sheetNames>
    <sheetDataSet>
      <sheetData sheetId="0" refreshError="1">
        <row r="3">
          <cell r="B3" t="str">
            <v>Atividades Auxiliares ou Básica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"/>
      <sheetName val="Ins Bas"/>
      <sheetName val="Ins Hidro"/>
      <sheetName val="Ins"/>
      <sheetName val="Ins Acab"/>
      <sheetName val="Ins Elet"/>
      <sheetName val="Resumo"/>
      <sheetName val="Módulo1"/>
      <sheetName val="Módulo2"/>
      <sheetName val="Geral"/>
      <sheetName val="GERAL I"/>
      <sheetName val="Estacas Escavadas "/>
      <sheetName val="Calcinacao"/>
      <sheetName val="Estacas Pre-Moldadas"/>
    </sheetNames>
    <sheetDataSet>
      <sheetData sheetId="0" refreshError="1">
        <row r="362">
          <cell r="E362" t="str">
            <v>UNID</v>
          </cell>
        </row>
        <row r="363">
          <cell r="E363">
            <v>1.61</v>
          </cell>
        </row>
        <row r="364">
          <cell r="E364">
            <v>0.11</v>
          </cell>
        </row>
        <row r="365">
          <cell r="E365">
            <v>15</v>
          </cell>
        </row>
        <row r="366">
          <cell r="E366">
            <v>12</v>
          </cell>
        </row>
        <row r="367">
          <cell r="E367">
            <v>12</v>
          </cell>
        </row>
        <row r="368">
          <cell r="E368">
            <v>2.21</v>
          </cell>
        </row>
        <row r="369">
          <cell r="E369">
            <v>1.34</v>
          </cell>
        </row>
        <row r="370">
          <cell r="E370" t="str">
            <v>TOTAL</v>
          </cell>
        </row>
        <row r="371">
          <cell r="E371" t="str">
            <v>B.D.I</v>
          </cell>
        </row>
        <row r="374">
          <cell r="E374" t="str">
            <v>UNID</v>
          </cell>
        </row>
        <row r="375">
          <cell r="E375">
            <v>0.22</v>
          </cell>
        </row>
        <row r="376">
          <cell r="E376">
            <v>15</v>
          </cell>
        </row>
        <row r="377">
          <cell r="E377">
            <v>12</v>
          </cell>
        </row>
        <row r="378">
          <cell r="E378">
            <v>2.21</v>
          </cell>
        </row>
        <row r="379">
          <cell r="E379">
            <v>1.34</v>
          </cell>
        </row>
        <row r="380">
          <cell r="E380" t="str">
            <v>TOTAL</v>
          </cell>
        </row>
        <row r="381">
          <cell r="E381" t="str">
            <v>B.D.I</v>
          </cell>
        </row>
        <row r="384">
          <cell r="E384" t="str">
            <v>UNID</v>
          </cell>
        </row>
        <row r="385">
          <cell r="E385">
            <v>1</v>
          </cell>
        </row>
        <row r="386">
          <cell r="E386">
            <v>5</v>
          </cell>
        </row>
        <row r="387">
          <cell r="E387">
            <v>20</v>
          </cell>
        </row>
        <row r="388">
          <cell r="E388">
            <v>2.5</v>
          </cell>
        </row>
        <row r="389">
          <cell r="E389">
            <v>2.21</v>
          </cell>
        </row>
        <row r="390">
          <cell r="E390">
            <v>1.34</v>
          </cell>
        </row>
        <row r="391">
          <cell r="E391" t="str">
            <v>TOTAL</v>
          </cell>
        </row>
        <row r="392">
          <cell r="E392" t="str">
            <v>B.D.I</v>
          </cell>
        </row>
        <row r="395">
          <cell r="E395" t="str">
            <v>UNID</v>
          </cell>
        </row>
        <row r="396">
          <cell r="E396">
            <v>0.24</v>
          </cell>
        </row>
        <row r="397">
          <cell r="E397">
            <v>2.21</v>
          </cell>
        </row>
        <row r="398">
          <cell r="E398">
            <v>1.34</v>
          </cell>
        </row>
        <row r="399">
          <cell r="E399" t="str">
            <v>TOTAL</v>
          </cell>
        </row>
        <row r="400">
          <cell r="E400" t="str">
            <v>B.D.I</v>
          </cell>
        </row>
        <row r="403">
          <cell r="E403" t="str">
            <v>UNID</v>
          </cell>
        </row>
        <row r="404">
          <cell r="E404">
            <v>1</v>
          </cell>
        </row>
        <row r="405">
          <cell r="E405">
            <v>15</v>
          </cell>
        </row>
        <row r="406">
          <cell r="E406">
            <v>12</v>
          </cell>
        </row>
        <row r="407">
          <cell r="E407">
            <v>2.21</v>
          </cell>
        </row>
        <row r="408">
          <cell r="E408">
            <v>1.34</v>
          </cell>
        </row>
        <row r="409">
          <cell r="E409" t="str">
            <v>TOTAL</v>
          </cell>
        </row>
        <row r="410">
          <cell r="E410" t="str">
            <v>B.D.I</v>
          </cell>
        </row>
        <row r="413">
          <cell r="E413" t="str">
            <v>UNID</v>
          </cell>
        </row>
        <row r="414">
          <cell r="E414">
            <v>15</v>
          </cell>
        </row>
        <row r="415">
          <cell r="E415">
            <v>12</v>
          </cell>
        </row>
        <row r="416">
          <cell r="E416">
            <v>2.21</v>
          </cell>
        </row>
        <row r="417">
          <cell r="E417">
            <v>1.34</v>
          </cell>
        </row>
        <row r="418">
          <cell r="E418" t="str">
            <v>TOTAL</v>
          </cell>
        </row>
        <row r="419">
          <cell r="E419" t="str">
            <v>B.D.I</v>
          </cell>
        </row>
        <row r="422">
          <cell r="E422" t="str">
            <v>UNID</v>
          </cell>
        </row>
        <row r="423">
          <cell r="E423">
            <v>1</v>
          </cell>
        </row>
        <row r="424">
          <cell r="E424">
            <v>5</v>
          </cell>
        </row>
        <row r="425">
          <cell r="E425">
            <v>20</v>
          </cell>
        </row>
        <row r="426">
          <cell r="E426">
            <v>1.6</v>
          </cell>
        </row>
        <row r="427">
          <cell r="E427">
            <v>2.21</v>
          </cell>
        </row>
        <row r="428">
          <cell r="E428">
            <v>1.34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ENCARGOS"/>
      <sheetName val="BDI"/>
      <sheetName val="SINAPI_COMP"/>
      <sheetName val="SINAPI_INSUMO"/>
      <sheetName val="RCTR0330"/>
      <sheetName val="RPEP0040"/>
      <sheetName val="RPEP0050"/>
      <sheetName val="RPEP0060"/>
      <sheetName val="CONSULTORIA"/>
    </sheetNames>
    <sheetDataSet>
      <sheetData sheetId="0">
        <row r="9">
          <cell r="C9" t="str">
            <v>SINFRA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"/>
      <sheetName val="CUSTO HORÁRIO"/>
      <sheetName val="Mão de obra"/>
      <sheetName val="Material"/>
      <sheetName val="MEMÓRIA"/>
      <sheetName val="Tabela Abril 200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Ofício"/>
      <sheetName val="INST. CANTEIRO"/>
      <sheetName val="RESUMO MED"/>
      <sheetName val="TIRANTES REAL"/>
      <sheetName val="Escoramento superest.viaduto"/>
      <sheetName val="CONTR FINANCEIRO"/>
      <sheetName val="Reajuste Medição"/>
      <sheetName val="Boletim"/>
      <sheetName val="Crono Físico-Financeiro"/>
      <sheetName val="Pluviom 2"/>
      <sheetName val="ESC.CAR.T.1C.50 A 200"/>
      <sheetName val="ESC.CAR.T.1C.200 A 400 "/>
      <sheetName val="MOB."/>
      <sheetName val="ESC.MEC.VALA 1CAT"/>
      <sheetName val="ESC.CAR.T.1C.400 A 600 "/>
      <sheetName val="Esc.Carga Transp3000a5000"/>
      <sheetName val="T_Loc.Rod.N.Pav"/>
      <sheetName val="T_Loc.Rod.Pav"/>
      <sheetName val="ATERRO 100% PN"/>
      <sheetName val="BDTC d=1,2"/>
      <sheetName val="BSTC 1,0 M"/>
      <sheetName val="DRENAGEM"/>
      <sheetName val="DRENO DPS-08"/>
      <sheetName val="PV"/>
      <sheetName val="BLS"/>
      <sheetName val="CLP"/>
      <sheetName val="Rem.Disp.Concr."/>
      <sheetName val="RemRevBet"/>
      <sheetName val="RemCamGranPav"/>
      <sheetName val="BDTC não D=1.2"/>
      <sheetName val="BSTC"/>
      <sheetName val="Transp OAC"/>
      <sheetName val="TERRA ARMADA"/>
      <sheetName val="TERRA ARMADA (2)"/>
      <sheetName val="REGULA"/>
      <sheetName val="SUB-BASE"/>
      <sheetName val="BASE "/>
      <sheetName val="PINTURA DE LIGAÇÃO 2"/>
      <sheetName val="IMPRIMAÇÃO"/>
      <sheetName val="PINTURA DE LIGAÇÃO"/>
      <sheetName val="Binder"/>
      <sheetName val="DMT"/>
      <sheetName val="Faixa C"/>
      <sheetName val="AQ.TR MB"/>
      <sheetName val="MFC"/>
      <sheetName val="Transp_bota fora drenag"/>
      <sheetName val="Lastro e Escoramento"/>
      <sheetName val="Demol_Disp_Concr"/>
      <sheetName val="Transp_Demol"/>
      <sheetName val="Quantitativos Ponte Nova"/>
      <sheetName val="Transp Ponte Nova"/>
      <sheetName val="CanteiroSB1"/>
      <sheetName val="CanteiroSB2(areão)"/>
      <sheetName val="Plan1"/>
      <sheetName val="MobSB1"/>
      <sheetName val="Tub.AR COMPa"/>
      <sheetName val="Tub.CAa"/>
      <sheetName val="Base e concretoa"/>
      <sheetName val="Pilares-viadutoa"/>
      <sheetName val="Travessas-Viadutoa"/>
      <sheetName val="Calços - Viadutoa"/>
      <sheetName val="Muro de arrimoa"/>
      <sheetName val="Muro de arrimo-1a"/>
      <sheetName val="Estaca raiza"/>
      <sheetName val="longarinas "/>
      <sheetName val="longarinas- lançamento"/>
      <sheetName val="longarinas-trincheira"/>
      <sheetName val="TRANSVERSINAS"/>
      <sheetName val="TIRANTEa"/>
      <sheetName val="BARRERIRA NEW JERSEYa"/>
      <sheetName val="PRE-LAJE VIADUTOa"/>
      <sheetName val="CORTINAS ATIRANTADAS (2)"/>
      <sheetName val="CORTINAS ATIRANTADAS"/>
      <sheetName val="Tub.CA"/>
      <sheetName val="Tub.AR COMP"/>
      <sheetName val="Base e concreto"/>
      <sheetName val="Pilares-viaduto"/>
      <sheetName val="Travessas-Viaduto"/>
      <sheetName val="Calços - Viaduto"/>
      <sheetName val="Muro de arrimo"/>
      <sheetName val="Muro de arrimo-1"/>
      <sheetName val="Estaca raiz"/>
      <sheetName val="longarinas viaduto"/>
      <sheetName val="Tub.CA1"/>
      <sheetName val="Tub.AR COMP1"/>
      <sheetName val="Base e concreto1"/>
      <sheetName val="CanteiroSB2"/>
      <sheetName val="MobSB2"/>
      <sheetName val="Pilares-viaduto1"/>
      <sheetName val="Travessas-Viaduto1"/>
      <sheetName val="Calços - Viaduto1"/>
      <sheetName val="Muro de arrimo1"/>
      <sheetName val="Muro de arrimo1-1"/>
      <sheetName val="Estaca raiz1"/>
      <sheetName val="Plan11"/>
      <sheetName val="LAJE-JUNTA"/>
      <sheetName val="VIADUTO - TRINCHEIRA"/>
      <sheetName val="Laje Viad rotatória"/>
      <sheetName val="SINALIZAÇÃO"/>
    </sheetNames>
    <sheetDataSet>
      <sheetData sheetId="0"/>
      <sheetData sheetId="1"/>
      <sheetData sheetId="2"/>
      <sheetData sheetId="3">
        <row r="14">
          <cell r="A14">
            <v>693100.22584547102</v>
          </cell>
        </row>
        <row r="374">
          <cell r="R374">
            <v>693100.22584547102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"/>
      <sheetName val="aux"/>
      <sheetName val="graficos"/>
      <sheetName val="graficos (2)"/>
      <sheetName val="insumos básicos"/>
      <sheetName val="quadro 04 - planilhas preços"/>
      <sheetName val="RESUMO-DVOP"/>
      <sheetName val="relatório"/>
    </sheetNames>
    <sheetDataSet>
      <sheetData sheetId="0" refreshError="1"/>
      <sheetData sheetId="1">
        <row r="6">
          <cell r="B6">
            <v>32.307692307692307</v>
          </cell>
          <cell r="C6">
            <v>28.846153846153843</v>
          </cell>
          <cell r="D6">
            <v>14.615384615384617</v>
          </cell>
          <cell r="E6">
            <v>6.9230769230769234</v>
          </cell>
          <cell r="F6">
            <v>17.307692307692307</v>
          </cell>
          <cell r="I6">
            <v>1.68</v>
          </cell>
          <cell r="J6">
            <v>1.5</v>
          </cell>
          <cell r="K6">
            <v>0.76</v>
          </cell>
          <cell r="L6">
            <v>0.36</v>
          </cell>
          <cell r="M6">
            <v>0.9</v>
          </cell>
        </row>
        <row r="7">
          <cell r="B7" t="str">
            <v>0 - 10</v>
          </cell>
          <cell r="C7" t="str">
            <v>10 - 20</v>
          </cell>
          <cell r="D7" t="str">
            <v>20 - 40</v>
          </cell>
          <cell r="E7" t="str">
            <v>40 - 60</v>
          </cell>
          <cell r="F7" t="str">
            <v>&gt; 60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  <cell r="I24">
            <v>4.26</v>
          </cell>
          <cell r="J24">
            <v>0.94000000000000006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,13"/>
      <sheetName val="1,14"/>
      <sheetName val="1.15"/>
      <sheetName val="1,16"/>
      <sheetName val="1,17"/>
      <sheetName val="aux1"/>
      <sheetName val="1,19"/>
      <sheetName val="1,20"/>
      <sheetName val="1,21"/>
      <sheetName val="1,22"/>
      <sheetName val="1,23"/>
      <sheetName val="1.24"/>
      <sheetName val="1.25"/>
      <sheetName val="1.26"/>
      <sheetName val="1.28"/>
      <sheetName val="1.29"/>
      <sheetName val="3.4"/>
      <sheetName val="D"/>
      <sheetName val="2.1"/>
      <sheetName val="H"/>
      <sheetName val="I"/>
      <sheetName val="J"/>
      <sheetName val="K"/>
      <sheetName val="L"/>
      <sheetName val="M"/>
      <sheetName val="N"/>
      <sheetName val="O"/>
      <sheetName val="aux. 2"/>
      <sheetName val="Q"/>
      <sheetName val="R"/>
      <sheetName val="S"/>
      <sheetName val="T"/>
      <sheetName val="U"/>
      <sheetName val="B"/>
      <sheetName val="G"/>
      <sheetName val="P"/>
      <sheetName val="RESUMO"/>
      <sheetName val="REAJU"/>
      <sheetName val="Quadro Resumo"/>
      <sheetName val="DMT modelo"/>
      <sheetName val="TSD-FOG"/>
      <sheetName val="Sub e base"/>
      <sheetName val="AGREGADOS"/>
      <sheetName val="RELATÓRIO"/>
    </sheetNames>
    <sheetDataSet>
      <sheetData sheetId="0"/>
      <sheetData sheetId="1"/>
      <sheetData sheetId="2"/>
      <sheetData sheetId="3"/>
      <sheetData sheetId="4"/>
      <sheetData sheetId="5">
        <row r="11">
          <cell r="A11" t="str">
            <v>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ício"/>
      <sheetName val="RESUMO-DVOP"/>
      <sheetName val="REAJU"/>
      <sheetName val="Crono Físico-Financeiro"/>
      <sheetName val="Mat Asf"/>
      <sheetName val="Meio fio"/>
      <sheetName val="Limpeza da faixa de domínio"/>
      <sheetName val="Remoção"/>
      <sheetName val="Compac alas"/>
      <sheetName val="OAC (2)"/>
      <sheetName val="OAC"/>
      <sheetName val="Regula"/>
      <sheetName val="Sub e base"/>
      <sheetName val="Imprimação"/>
      <sheetName val="TSD-FOG"/>
      <sheetName val="AGREGADOS"/>
      <sheetName val="Dreno"/>
      <sheetName val="Cerca"/>
      <sheetName val="Valeta"/>
      <sheetName val="Valeta (2)"/>
      <sheetName val="Valeta (3)"/>
      <sheetName val="DMT modelo (1)"/>
      <sheetName val="DMT modelo"/>
      <sheetName val="DMT_EV"/>
      <sheetName val="CÁLC.DMT-T"/>
      <sheetName val="DIST.MAT-T"/>
      <sheetName val="Croqui terra"/>
      <sheetName val="Aterro"/>
      <sheetName val="Defensa"/>
      <sheetName val="Grama"/>
      <sheetName val="Concreto "/>
    </sheetNames>
    <sheetDataSet>
      <sheetData sheetId="0"/>
      <sheetData sheetId="1"/>
      <sheetData sheetId="2"/>
      <sheetData sheetId="3"/>
      <sheetData sheetId="4">
        <row r="36">
          <cell r="C36" t="str">
            <v>Engº. ??????????????</v>
          </cell>
        </row>
        <row r="37">
          <cell r="C37" t="str">
            <v xml:space="preserve"> Membro Port. GP Nº. ??????????????</v>
          </cell>
          <cell r="H37" t="str">
            <v>Fiscal Port. GP Nº. ????????????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v.caixa 2"/>
      <sheetName val="Escav.caixa 1"/>
      <sheetName val="ESCAVAÇÃO LE"/>
      <sheetName val=" ESCAVAÇÃO LD"/>
      <sheetName val="Aterro Pista"/>
      <sheetName val="Aterro PonteNorte"/>
      <sheetName val="Aterro PonteSul"/>
      <sheetName val="Sub-base e base"/>
      <sheetName val="Construção OAC (BSTC)"/>
      <sheetName val="DMT_EV"/>
      <sheetName val="CALC.DMT-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CRON.NOVO.ARIPUANA"/>
      <sheetName val="Custo do CM-30"/>
      <sheetName val="Cálculo"/>
      <sheetName val="Quadro + Gráfico"/>
      <sheetName val="Viga_Benkellman"/>
      <sheetName val="Conc 20"/>
      <sheetName val="memória de calculo_liquida"/>
      <sheetName val="Preços"/>
      <sheetName val="Desp. Apoio"/>
      <sheetName val="Proposta"/>
      <sheetName val="Carimbo de Nota"/>
      <sheetName val="Fresagem de Pista Ago-98"/>
      <sheetName val="P3"/>
      <sheetName val="PLANILHA ATUALIZADA"/>
      <sheetName val="Auxiliar"/>
      <sheetName val="Estudo_Estatístico"/>
      <sheetName val="Pro_-_10_norma_A"/>
      <sheetName val="Pró_-_11_norma_B"/>
      <sheetName val="Resumo_subtrechos_homgêneos"/>
      <sheetName val="Demonstrativo_Dimensionamento"/>
      <sheetName val="Camadas_Mat__Distintos"/>
      <sheetName val="Custo_do_CM-30"/>
      <sheetName val="memória_de_calculo_liquida"/>
      <sheetName val="Quadro_+_Gráfico"/>
      <sheetName val="Desp__Apoio"/>
      <sheetName val="Tela"/>
      <sheetName val="Atualizacao"/>
      <sheetName val="Chuvas"/>
      <sheetName val="Medição"/>
      <sheetName val="COMPOS1"/>
      <sheetName val="RELATA"/>
      <sheetName val="PRO_08"/>
      <sheetName val="CAPA"/>
      <sheetName val="SUMÁRIO GERAL"/>
      <sheetName val="DIVISÓRIAS"/>
      <sheetName val="CAPA CD"/>
      <sheetName val="CABEÇALHO-RODAPÉ"/>
      <sheetName val="ABC"/>
      <sheetName val="ORÇAMENTO"/>
      <sheetName val="MEMÓRIA"/>
      <sheetName val="CRONOGRAMA"/>
      <sheetName val="BDI"/>
      <sheetName val="Encargos Sociais"/>
      <sheetName val="CPU"/>
      <sheetName val="Quadro Bueiros"/>
      <sheetName val="MP CUB"/>
      <sheetName val="Plan1"/>
      <sheetName val="CBR Jazida"/>
      <sheetName val="JAZIDAS"/>
      <sheetName val="plan"/>
      <sheetName val="Plan2"/>
      <sheetName val="RESUMO_AUT1"/>
      <sheetName val="Custo da Imprimação"/>
      <sheetName val="Custo da Pintura de Ligação"/>
      <sheetName val="RP-1 SB (3)"/>
      <sheetName val="Resumo Financeiro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0" displayName="Tabela10" ref="B33:G37" headerRowCount="0" totalsRowShown="0">
  <tableColumns count="6">
    <tableColumn id="1" xr3:uid="{00000000-0010-0000-0000-000001000000}" name="Coluna1"/>
    <tableColumn id="2" xr3:uid="{00000000-0010-0000-0000-000002000000}" name="Coluna2"/>
    <tableColumn id="3" xr3:uid="{00000000-0010-0000-0000-000003000000}" name="Coluna3"/>
    <tableColumn id="4" xr3:uid="{00000000-0010-0000-0000-000004000000}" name="Coluna4"/>
    <tableColumn id="5" xr3:uid="{00000000-0010-0000-0000-000005000000}" name="Coluna5"/>
    <tableColumn id="6" xr3:uid="{00000000-0010-0000-0000-000006000000}" name="Coluna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2" displayName="Tabela12" ref="B41:G42" headerRowCount="0" totalsRowShown="0">
  <tableColumns count="6">
    <tableColumn id="1" xr3:uid="{00000000-0010-0000-0100-000001000000}" name="Coluna1"/>
    <tableColumn id="2" xr3:uid="{00000000-0010-0000-0100-000002000000}" name="Coluna2"/>
    <tableColumn id="3" xr3:uid="{00000000-0010-0000-0100-000003000000}" name="Coluna3"/>
    <tableColumn id="4" xr3:uid="{00000000-0010-0000-0100-000004000000}" name="Coluna4"/>
    <tableColumn id="5" xr3:uid="{00000000-0010-0000-0100-000005000000}" name="Coluna5"/>
    <tableColumn id="6" xr3:uid="{00000000-0010-0000-0100-000006000000}" name="Coluna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5" displayName="Tabela5" ref="B20:G30" headerRowCount="0" totalsRowShown="0">
  <tableColumns count="6">
    <tableColumn id="1" xr3:uid="{00000000-0010-0000-0200-000001000000}" name="Coluna1"/>
    <tableColumn id="2" xr3:uid="{00000000-0010-0000-0200-000002000000}" name="Coluna2"/>
    <tableColumn id="3" xr3:uid="{00000000-0010-0000-0200-000003000000}" name="Coluna3"/>
    <tableColumn id="4" xr3:uid="{00000000-0010-0000-0200-000004000000}" name="Coluna4"/>
    <tableColumn id="5" xr3:uid="{00000000-0010-0000-0200-000005000000}" name="Coluna5"/>
    <tableColumn id="6" xr3:uid="{00000000-0010-0000-0200-000006000000}" name="Coluna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9" displayName="Tabela9" ref="B8:G16" headerRowCount="0" totalsRowShown="0">
  <tableColumns count="6">
    <tableColumn id="1" xr3:uid="{00000000-0010-0000-0300-000001000000}" name="Coluna1"/>
    <tableColumn id="2" xr3:uid="{00000000-0010-0000-0300-000002000000}" name="Coluna2"/>
    <tableColumn id="3" xr3:uid="{00000000-0010-0000-0300-000003000000}" name="Coluna3"/>
    <tableColumn id="4" xr3:uid="{00000000-0010-0000-0300-000004000000}" name="Coluna4"/>
    <tableColumn id="5" xr3:uid="{00000000-0010-0000-0300-000005000000}" name="Coluna5"/>
    <tableColumn id="6" xr3:uid="{00000000-0010-0000-0300-000006000000}" name="Coluna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36"/>
  <sheetViews>
    <sheetView zoomScale="83" zoomScaleNormal="83" workbookViewId="0">
      <selection activeCell="K28" sqref="K28"/>
    </sheetView>
  </sheetViews>
  <sheetFormatPr defaultColWidth="8.85546875" defaultRowHeight="13.5" x14ac:dyDescent="0.25"/>
  <cols>
    <col min="1" max="1" width="9.140625" style="1" customWidth="1"/>
    <col min="2" max="2" width="7.7109375" style="2" customWidth="1"/>
    <col min="3" max="5" width="8.85546875" style="1"/>
    <col min="6" max="6" width="13.140625" style="1" customWidth="1"/>
    <col min="7" max="10" width="8.85546875" style="1"/>
    <col min="11" max="11" width="9.28515625" style="2" customWidth="1"/>
    <col min="12" max="12" width="11.85546875" style="1" customWidth="1"/>
    <col min="13" max="13" width="9" style="1" customWidth="1"/>
    <col min="14" max="14" width="20" style="1" customWidth="1"/>
    <col min="15" max="16" width="8.85546875" style="3"/>
    <col min="17" max="17" width="10.140625" style="1" customWidth="1"/>
    <col min="18" max="18" width="8.85546875" style="1"/>
    <col min="19" max="19" width="11.140625" style="1" customWidth="1"/>
    <col min="20" max="1025" width="8.85546875" style="1"/>
  </cols>
  <sheetData>
    <row r="1" spans="1:16" ht="43.5" customHeight="1" thickBot="1" x14ac:dyDescent="0.3">
      <c r="A1" s="4"/>
      <c r="B1" s="5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ht="7.5" customHeight="1" thickBot="1" x14ac:dyDescent="0.3">
      <c r="A2" s="4"/>
      <c r="B2" s="283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5"/>
    </row>
    <row r="3" spans="1:16" ht="33" customHeight="1" x14ac:dyDescent="0.25">
      <c r="A3" s="4"/>
      <c r="B3" s="254"/>
      <c r="C3" s="255"/>
      <c r="D3" s="258" t="s">
        <v>207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9"/>
    </row>
    <row r="4" spans="1:16" ht="27.75" customHeight="1" x14ac:dyDescent="0.25">
      <c r="A4" s="4"/>
      <c r="B4" s="256"/>
      <c r="C4" s="257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1"/>
    </row>
    <row r="5" spans="1:16" ht="16.149999999999999" customHeight="1" x14ac:dyDescent="0.25">
      <c r="A5" s="4"/>
      <c r="B5" s="256"/>
      <c r="C5" s="257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1"/>
    </row>
    <row r="6" spans="1:16" ht="15.75" customHeight="1" x14ac:dyDescent="0.25">
      <c r="A6" s="4"/>
      <c r="B6" s="262" t="s">
        <v>183</v>
      </c>
      <c r="C6" s="263"/>
      <c r="D6" s="263"/>
      <c r="E6" s="263"/>
      <c r="F6" s="263"/>
      <c r="G6" s="263"/>
      <c r="H6" s="263"/>
      <c r="I6" s="263"/>
      <c r="J6" s="263"/>
      <c r="K6" s="263"/>
      <c r="L6" s="264" t="s">
        <v>1</v>
      </c>
      <c r="M6" s="264"/>
      <c r="N6" s="264"/>
      <c r="O6" s="264"/>
      <c r="P6" s="265"/>
    </row>
    <row r="7" spans="1:16" ht="13.5" customHeight="1" x14ac:dyDescent="0.25">
      <c r="A7" s="4"/>
      <c r="B7" s="266" t="s">
        <v>210</v>
      </c>
      <c r="C7" s="267"/>
      <c r="D7" s="267"/>
      <c r="E7" s="267"/>
      <c r="F7" s="267"/>
      <c r="G7" s="267"/>
      <c r="H7" s="267"/>
      <c r="I7" s="267"/>
      <c r="J7" s="267"/>
      <c r="K7" s="267"/>
      <c r="L7" s="264"/>
      <c r="M7" s="264"/>
      <c r="N7" s="264"/>
      <c r="O7" s="264"/>
      <c r="P7" s="265"/>
    </row>
    <row r="8" spans="1:16" ht="25.5" customHeight="1" x14ac:dyDescent="0.25">
      <c r="A8" s="4"/>
      <c r="B8" s="268" t="s">
        <v>209</v>
      </c>
      <c r="C8" s="269"/>
      <c r="D8" s="269"/>
      <c r="E8" s="269"/>
      <c r="F8" s="269"/>
      <c r="G8" s="269"/>
      <c r="H8" s="269"/>
      <c r="I8" s="269"/>
      <c r="J8" s="269"/>
      <c r="K8" s="269"/>
      <c r="L8" s="264"/>
      <c r="M8" s="264"/>
      <c r="N8" s="264"/>
      <c r="O8" s="264"/>
      <c r="P8" s="265"/>
    </row>
    <row r="9" spans="1:16" x14ac:dyDescent="0.25">
      <c r="A9" s="4"/>
      <c r="B9" s="270"/>
      <c r="C9" s="271"/>
      <c r="D9" s="271"/>
      <c r="E9" s="271"/>
      <c r="F9" s="271"/>
      <c r="G9" s="272" t="s">
        <v>2</v>
      </c>
      <c r="H9" s="272"/>
      <c r="I9" s="272"/>
      <c r="J9" s="272"/>
      <c r="K9" s="272"/>
      <c r="L9" s="272"/>
      <c r="M9" s="272"/>
      <c r="N9" s="272"/>
      <c r="O9" s="273" t="str">
        <f>ORÇAMENTO!Q9</f>
        <v>90 dias</v>
      </c>
      <c r="P9" s="274"/>
    </row>
    <row r="10" spans="1:16" ht="14.25" thickBot="1" x14ac:dyDescent="0.3">
      <c r="A10" s="4"/>
      <c r="B10" s="275" t="s">
        <v>205</v>
      </c>
      <c r="C10" s="276"/>
      <c r="D10" s="276"/>
      <c r="E10" s="276"/>
      <c r="F10" s="276"/>
      <c r="G10" s="277" t="s">
        <v>3</v>
      </c>
      <c r="H10" s="277"/>
      <c r="I10" s="277"/>
      <c r="J10" s="277"/>
      <c r="K10" s="277"/>
      <c r="L10" s="277"/>
      <c r="M10" s="277"/>
      <c r="N10" s="277"/>
      <c r="O10" s="278">
        <v>0.28920000000000001</v>
      </c>
      <c r="P10" s="279"/>
    </row>
    <row r="11" spans="1:16" ht="6" customHeight="1" thickBot="1" x14ac:dyDescent="0.3">
      <c r="A11" s="4"/>
      <c r="B11" s="286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8"/>
    </row>
    <row r="12" spans="1:16" ht="25.5" customHeight="1" x14ac:dyDescent="0.25">
      <c r="B12" s="128" t="s">
        <v>4</v>
      </c>
      <c r="C12" s="280" t="s">
        <v>5</v>
      </c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136" t="s">
        <v>6</v>
      </c>
      <c r="O12" s="281" t="s">
        <v>7</v>
      </c>
      <c r="P12" s="282"/>
    </row>
    <row r="13" spans="1:16" ht="23.25" customHeight="1" x14ac:dyDescent="0.25">
      <c r="B13" s="155">
        <v>1</v>
      </c>
      <c r="C13" s="233" t="str">
        <f>VLOOKUP(B13,ORÇAMENTO!B13:R42,4,0)</f>
        <v>ESTRUTURA MURO</v>
      </c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7" t="s">
        <v>214</v>
      </c>
      <c r="O13" s="248" t="e">
        <f>N13/$N$21</f>
        <v>#VALUE!</v>
      </c>
      <c r="P13" s="249"/>
    </row>
    <row r="14" spans="1:16" ht="23.25" customHeight="1" x14ac:dyDescent="0.25">
      <c r="B14" s="155">
        <v>2</v>
      </c>
      <c r="C14" s="233" t="str">
        <f>VLOOKUP(B14,ORÇAMENTO!B13:R43,4,0)</f>
        <v xml:space="preserve">ALVENARIA </v>
      </c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7" t="s">
        <v>214</v>
      </c>
      <c r="O14" s="234" t="e">
        <f t="shared" ref="O14:O18" si="0">N14/$N$21</f>
        <v>#VALUE!</v>
      </c>
      <c r="P14" s="235"/>
    </row>
    <row r="15" spans="1:16" ht="23.25" customHeight="1" x14ac:dyDescent="0.25">
      <c r="B15" s="155">
        <v>3</v>
      </c>
      <c r="C15" s="233" t="str">
        <f>VLOOKUP(B15,ORÇAMENTO!B13:R45,4,0)</f>
        <v xml:space="preserve">REVESTIMENTO </v>
      </c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7" t="s">
        <v>214</v>
      </c>
      <c r="O15" s="234" t="e">
        <f t="shared" si="0"/>
        <v>#VALUE!</v>
      </c>
      <c r="P15" s="235"/>
    </row>
    <row r="16" spans="1:16" ht="23.25" customHeight="1" x14ac:dyDescent="0.25">
      <c r="B16" s="155">
        <v>4</v>
      </c>
      <c r="C16" s="233" t="str">
        <f>VLOOKUP(B16,ORÇAMENTO!B13:R46,4,0)</f>
        <v>ESQUADRIAS</v>
      </c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7" t="s">
        <v>214</v>
      </c>
      <c r="O16" s="234" t="e">
        <f t="shared" si="0"/>
        <v>#VALUE!</v>
      </c>
      <c r="P16" s="235"/>
    </row>
    <row r="17" spans="2:16" ht="23.25" customHeight="1" x14ac:dyDescent="0.25">
      <c r="B17" s="155">
        <v>5</v>
      </c>
      <c r="C17" s="233" t="str">
        <f>VLOOKUP(B17,ORÇAMENTO!B13:R47,4,0)</f>
        <v>PINTURA</v>
      </c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7" t="s">
        <v>214</v>
      </c>
      <c r="O17" s="234" t="e">
        <f t="shared" si="0"/>
        <v>#VALUE!</v>
      </c>
      <c r="P17" s="235"/>
    </row>
    <row r="18" spans="2:16" ht="23.25" customHeight="1" x14ac:dyDescent="0.25">
      <c r="B18" s="155">
        <v>6</v>
      </c>
      <c r="C18" s="233" t="str">
        <f>VLOOKUP(B18,ORÇAMENTO!B13:R48,4,0)</f>
        <v>PISO DO ESTACIONAMENTO</v>
      </c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7" t="s">
        <v>214</v>
      </c>
      <c r="O18" s="234" t="e">
        <f t="shared" si="0"/>
        <v>#VALUE!</v>
      </c>
      <c r="P18" s="235"/>
    </row>
    <row r="19" spans="2:16" x14ac:dyDescent="0.25">
      <c r="B19" s="199"/>
      <c r="C19" s="200"/>
      <c r="D19" s="200"/>
      <c r="E19" s="200"/>
      <c r="F19" s="200"/>
      <c r="G19" s="200"/>
      <c r="H19" s="200"/>
      <c r="I19" s="200"/>
      <c r="J19" s="200"/>
      <c r="K19" s="201"/>
      <c r="L19" s="201"/>
      <c r="M19" s="201"/>
      <c r="N19" s="201"/>
      <c r="O19" s="241"/>
      <c r="P19" s="242"/>
    </row>
    <row r="20" spans="2:16" x14ac:dyDescent="0.25">
      <c r="B20" s="199"/>
      <c r="C20" s="200"/>
      <c r="D20" s="200"/>
      <c r="E20" s="200"/>
      <c r="F20" s="200"/>
      <c r="G20" s="200"/>
      <c r="H20" s="200"/>
      <c r="I20" s="200"/>
      <c r="J20" s="200"/>
      <c r="K20" s="201"/>
      <c r="L20" s="201"/>
      <c r="M20" s="201"/>
      <c r="N20" s="201"/>
      <c r="O20" s="202"/>
      <c r="P20" s="203"/>
    </row>
    <row r="21" spans="2:16" ht="13.5" customHeight="1" x14ac:dyDescent="0.25">
      <c r="B21" s="199"/>
      <c r="C21" s="200"/>
      <c r="D21" s="200"/>
      <c r="E21" s="200"/>
      <c r="F21" s="250" t="s">
        <v>8</v>
      </c>
      <c r="G21" s="250"/>
      <c r="H21" s="250"/>
      <c r="I21" s="250"/>
      <c r="J21" s="250"/>
      <c r="K21" s="250"/>
      <c r="L21" s="250"/>
      <c r="M21" s="250"/>
      <c r="N21" s="9" t="e">
        <f>SUM(N13+N14+N15+N16+N17+N18)</f>
        <v>#VALUE!</v>
      </c>
      <c r="O21" s="251" t="e">
        <f>SUM(O13+O14+O16+O15+O17+O18)</f>
        <v>#VALUE!</v>
      </c>
      <c r="P21" s="252"/>
    </row>
    <row r="22" spans="2:16" x14ac:dyDescent="0.25">
      <c r="B22" s="199"/>
      <c r="C22" s="200"/>
      <c r="D22" s="200"/>
      <c r="E22" s="200"/>
      <c r="F22" s="200"/>
      <c r="G22" s="200"/>
      <c r="H22" s="200"/>
      <c r="I22" s="200"/>
      <c r="J22" s="200"/>
      <c r="K22" s="201"/>
      <c r="L22" s="201"/>
      <c r="M22" s="201"/>
      <c r="N22" s="201"/>
      <c r="O22" s="241"/>
      <c r="P22" s="242"/>
    </row>
    <row r="23" spans="2:16" x14ac:dyDescent="0.25">
      <c r="B23" s="199"/>
      <c r="C23" s="204"/>
      <c r="D23" s="200"/>
      <c r="E23" s="200"/>
      <c r="F23" s="204"/>
      <c r="G23" s="200"/>
      <c r="H23" s="200"/>
      <c r="I23" s="200"/>
      <c r="J23" s="200"/>
      <c r="K23" s="201"/>
      <c r="L23" s="201"/>
      <c r="M23" s="201"/>
      <c r="N23" s="201"/>
      <c r="O23" s="241"/>
      <c r="P23" s="242"/>
    </row>
    <row r="24" spans="2:16" x14ac:dyDescent="0.25">
      <c r="B24" s="199"/>
      <c r="C24" s="200"/>
      <c r="D24" s="200"/>
      <c r="E24" s="200"/>
      <c r="F24" s="200"/>
      <c r="G24" s="200"/>
      <c r="H24" s="200"/>
      <c r="I24" s="200"/>
      <c r="J24" s="200"/>
      <c r="K24" s="201"/>
      <c r="L24" s="201"/>
      <c r="M24" s="201"/>
      <c r="N24" s="201"/>
      <c r="O24" s="205"/>
      <c r="P24" s="203"/>
    </row>
    <row r="25" spans="2:16" x14ac:dyDescent="0.25">
      <c r="B25" s="199"/>
      <c r="C25" s="200"/>
      <c r="D25" s="200"/>
      <c r="E25" s="200"/>
      <c r="F25" s="200"/>
      <c r="G25" s="200"/>
      <c r="H25" s="200"/>
      <c r="I25" s="200"/>
      <c r="J25" s="200"/>
      <c r="K25" s="201"/>
      <c r="L25" s="201"/>
      <c r="M25" s="201"/>
      <c r="N25" s="201"/>
      <c r="O25" s="205"/>
      <c r="P25" s="203"/>
    </row>
    <row r="26" spans="2:16" x14ac:dyDescent="0.25">
      <c r="B26" s="239" t="s">
        <v>215</v>
      </c>
      <c r="C26" s="240"/>
      <c r="D26" s="240"/>
      <c r="E26" s="240"/>
      <c r="F26" s="240"/>
      <c r="G26" s="240"/>
      <c r="H26" s="240"/>
      <c r="I26" s="206"/>
      <c r="J26" s="206"/>
      <c r="K26" s="207"/>
      <c r="L26" s="207"/>
      <c r="M26" s="207"/>
      <c r="N26" s="201"/>
      <c r="O26" s="241"/>
      <c r="P26" s="242"/>
    </row>
    <row r="27" spans="2:16" x14ac:dyDescent="0.25">
      <c r="B27" s="199"/>
      <c r="C27" s="200"/>
      <c r="D27" s="200"/>
      <c r="E27" s="200"/>
      <c r="F27" s="200"/>
      <c r="G27" s="200"/>
      <c r="H27" s="200"/>
      <c r="I27" s="200"/>
      <c r="J27" s="200"/>
      <c r="K27" s="201" t="s">
        <v>216</v>
      </c>
      <c r="L27" s="201"/>
      <c r="M27" s="201"/>
      <c r="N27" s="201"/>
      <c r="O27" s="241"/>
      <c r="P27" s="242"/>
    </row>
    <row r="28" spans="2:16" x14ac:dyDescent="0.25">
      <c r="B28" s="199"/>
      <c r="C28" s="200"/>
      <c r="D28" s="200"/>
      <c r="E28" s="200"/>
      <c r="F28" s="200"/>
      <c r="G28" s="200"/>
      <c r="H28" s="200"/>
      <c r="I28" s="200"/>
      <c r="J28" s="200"/>
      <c r="K28" s="201" t="s">
        <v>217</v>
      </c>
      <c r="L28" s="201"/>
      <c r="M28" s="201"/>
      <c r="N28" s="201"/>
      <c r="O28" s="241"/>
      <c r="P28" s="242"/>
    </row>
    <row r="29" spans="2:16" x14ac:dyDescent="0.25">
      <c r="B29" s="199"/>
      <c r="C29" s="200"/>
      <c r="D29" s="200"/>
      <c r="E29" s="200"/>
      <c r="F29" s="200"/>
      <c r="G29" s="200"/>
      <c r="H29" s="200"/>
      <c r="I29" s="200"/>
      <c r="J29" s="200"/>
      <c r="K29" s="201"/>
      <c r="L29" s="201"/>
      <c r="M29" s="201"/>
      <c r="N29" s="201"/>
      <c r="O29" s="241"/>
      <c r="P29" s="242"/>
    </row>
    <row r="30" spans="2:16" ht="14.25" thickBot="1" x14ac:dyDescent="0.3">
      <c r="B30" s="208"/>
      <c r="C30" s="209"/>
      <c r="D30" s="209"/>
      <c r="E30" s="209"/>
      <c r="F30" s="209"/>
      <c r="G30" s="209"/>
      <c r="H30" s="209"/>
      <c r="I30" s="209"/>
      <c r="J30" s="209"/>
      <c r="K30" s="210"/>
      <c r="L30" s="210"/>
      <c r="M30" s="210"/>
      <c r="N30" s="210"/>
      <c r="O30" s="243"/>
      <c r="P30" s="244"/>
    </row>
    <row r="31" spans="2:16" ht="9.75" customHeight="1" thickBot="1" x14ac:dyDescent="0.3">
      <c r="B31" s="245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7"/>
    </row>
    <row r="32" spans="2:16" x14ac:dyDescent="0.25">
      <c r="C32" s="8"/>
      <c r="D32" s="8"/>
      <c r="E32" s="8"/>
      <c r="F32" s="8"/>
      <c r="G32" s="8"/>
      <c r="H32" s="8"/>
      <c r="I32" s="8"/>
      <c r="J32" s="8"/>
      <c r="L32" s="2"/>
      <c r="M32" s="2"/>
      <c r="N32" s="2"/>
      <c r="O32" s="237"/>
      <c r="P32" s="237"/>
    </row>
    <row r="33" spans="1:16" x14ac:dyDescent="0.25">
      <c r="C33" s="8"/>
      <c r="D33" s="8"/>
      <c r="E33" s="8"/>
      <c r="F33" s="8"/>
      <c r="G33" s="8"/>
      <c r="H33" s="8"/>
      <c r="I33" s="8"/>
      <c r="J33" s="8"/>
      <c r="L33" s="2"/>
      <c r="M33" s="2"/>
      <c r="N33" s="2"/>
      <c r="O33" s="237"/>
      <c r="P33" s="237"/>
    </row>
    <row r="34" spans="1:16" x14ac:dyDescent="0.25">
      <c r="C34" s="8"/>
      <c r="D34" s="8"/>
      <c r="E34" s="8"/>
      <c r="F34" s="8"/>
      <c r="G34" s="8"/>
      <c r="H34" s="8"/>
      <c r="I34" s="8"/>
      <c r="J34" s="8"/>
      <c r="L34" s="2"/>
      <c r="M34" s="2"/>
      <c r="N34" s="2"/>
      <c r="O34" s="237"/>
      <c r="P34" s="237"/>
    </row>
    <row r="35" spans="1:16" x14ac:dyDescent="0.25">
      <c r="A35" s="236"/>
      <c r="B35" s="236"/>
      <c r="C35" s="8"/>
      <c r="D35" s="8"/>
      <c r="E35" s="8"/>
      <c r="F35" s="8"/>
      <c r="G35" s="8"/>
      <c r="H35" s="8"/>
      <c r="I35" s="8"/>
      <c r="J35" s="8"/>
      <c r="L35" s="2"/>
      <c r="M35" s="2"/>
      <c r="N35" s="2"/>
      <c r="O35" s="237"/>
      <c r="P35" s="237"/>
    </row>
    <row r="36" spans="1:16" x14ac:dyDescent="0.25">
      <c r="A36" s="236"/>
      <c r="B36" s="236"/>
      <c r="C36" s="8"/>
      <c r="D36" s="8"/>
      <c r="E36" s="8"/>
      <c r="F36" s="8"/>
      <c r="G36" s="8"/>
      <c r="H36" s="8"/>
      <c r="I36" s="8"/>
      <c r="J36" s="8"/>
      <c r="L36" s="2"/>
      <c r="M36" s="2"/>
      <c r="N36" s="2"/>
      <c r="O36" s="237"/>
      <c r="P36" s="237"/>
    </row>
    <row r="37" spans="1:16" x14ac:dyDescent="0.25">
      <c r="A37" s="236"/>
      <c r="B37" s="236"/>
      <c r="C37" s="8"/>
      <c r="D37" s="8"/>
      <c r="E37" s="8"/>
      <c r="F37" s="8"/>
      <c r="G37" s="8"/>
      <c r="H37" s="8"/>
      <c r="I37" s="8"/>
      <c r="J37" s="8"/>
      <c r="L37" s="2"/>
      <c r="M37" s="2"/>
      <c r="N37" s="2"/>
      <c r="O37" s="237"/>
      <c r="P37" s="237"/>
    </row>
    <row r="38" spans="1:16" x14ac:dyDescent="0.25">
      <c r="A38" s="236"/>
      <c r="B38" s="236"/>
      <c r="C38" s="238"/>
      <c r="D38" s="238"/>
      <c r="E38" s="238"/>
      <c r="F38" s="238"/>
      <c r="G38" s="238"/>
      <c r="H38" s="238"/>
      <c r="I38" s="238"/>
      <c r="J38" s="238"/>
      <c r="L38" s="2"/>
      <c r="M38" s="2"/>
      <c r="N38" s="2"/>
      <c r="O38" s="237"/>
      <c r="P38" s="237"/>
    </row>
    <row r="39" spans="1:16" x14ac:dyDescent="0.25">
      <c r="A39" s="236"/>
      <c r="B39" s="236"/>
      <c r="C39" s="238"/>
      <c r="D39" s="238"/>
      <c r="E39" s="238"/>
      <c r="F39" s="238"/>
      <c r="G39" s="238"/>
      <c r="H39" s="238"/>
      <c r="I39" s="238"/>
      <c r="J39" s="238"/>
      <c r="L39" s="2"/>
      <c r="M39" s="2"/>
      <c r="N39" s="2"/>
      <c r="O39" s="237"/>
      <c r="P39" s="237"/>
    </row>
    <row r="40" spans="1:16" x14ac:dyDescent="0.25">
      <c r="A40" s="236"/>
      <c r="B40" s="236"/>
      <c r="C40" s="238"/>
      <c r="D40" s="238"/>
      <c r="E40" s="238"/>
      <c r="F40" s="238"/>
      <c r="G40" s="238"/>
      <c r="H40" s="238"/>
      <c r="I40" s="238"/>
      <c r="J40" s="238"/>
      <c r="L40" s="2"/>
      <c r="M40" s="2"/>
      <c r="N40" s="2"/>
      <c r="O40" s="237"/>
      <c r="P40" s="237"/>
    </row>
    <row r="41" spans="1:16" x14ac:dyDescent="0.25">
      <c r="A41" s="236"/>
      <c r="B41" s="236"/>
      <c r="C41" s="238"/>
      <c r="D41" s="238"/>
      <c r="E41" s="238"/>
      <c r="F41" s="238"/>
      <c r="G41" s="238"/>
      <c r="H41" s="238"/>
      <c r="I41" s="238"/>
      <c r="J41" s="238"/>
      <c r="L41" s="2"/>
      <c r="M41" s="2"/>
      <c r="N41" s="2"/>
      <c r="O41" s="237"/>
      <c r="P41" s="237"/>
    </row>
    <row r="42" spans="1:16" x14ac:dyDescent="0.25">
      <c r="A42" s="236"/>
      <c r="B42" s="236"/>
      <c r="C42" s="238"/>
      <c r="D42" s="238"/>
      <c r="E42" s="238"/>
      <c r="F42" s="238"/>
      <c r="G42" s="238"/>
      <c r="H42" s="238"/>
      <c r="I42" s="238"/>
      <c r="J42" s="238"/>
      <c r="L42" s="2"/>
      <c r="M42" s="2"/>
      <c r="N42" s="2"/>
      <c r="O42" s="237"/>
      <c r="P42" s="237"/>
    </row>
    <row r="43" spans="1:16" x14ac:dyDescent="0.25">
      <c r="A43" s="236"/>
      <c r="B43" s="236"/>
      <c r="C43" s="238"/>
      <c r="D43" s="238"/>
      <c r="E43" s="238"/>
      <c r="F43" s="238"/>
      <c r="G43" s="238"/>
      <c r="H43" s="238"/>
      <c r="I43" s="238"/>
      <c r="J43" s="238"/>
      <c r="L43" s="2"/>
      <c r="M43" s="2"/>
      <c r="N43" s="2"/>
      <c r="O43" s="237"/>
      <c r="P43" s="237"/>
    </row>
    <row r="44" spans="1:16" x14ac:dyDescent="0.25">
      <c r="A44" s="236"/>
      <c r="B44" s="236"/>
      <c r="C44" s="238"/>
      <c r="D44" s="238"/>
      <c r="E44" s="238"/>
      <c r="F44" s="238"/>
      <c r="G44" s="238"/>
      <c r="H44" s="238"/>
      <c r="I44" s="238"/>
      <c r="J44" s="238"/>
      <c r="L44" s="2"/>
      <c r="M44" s="2"/>
      <c r="N44" s="2"/>
      <c r="O44" s="237"/>
      <c r="P44" s="237"/>
    </row>
    <row r="45" spans="1:16" x14ac:dyDescent="0.25">
      <c r="A45" s="236"/>
      <c r="B45" s="236"/>
      <c r="C45" s="238"/>
      <c r="D45" s="238"/>
      <c r="E45" s="238"/>
      <c r="F45" s="238"/>
      <c r="G45" s="238"/>
      <c r="H45" s="238"/>
      <c r="I45" s="238"/>
      <c r="J45" s="238"/>
      <c r="L45" s="2"/>
      <c r="M45" s="2"/>
      <c r="N45" s="2"/>
      <c r="O45" s="237"/>
      <c r="P45" s="237"/>
    </row>
    <row r="46" spans="1:16" x14ac:dyDescent="0.25">
      <c r="A46" s="236"/>
      <c r="B46" s="236"/>
      <c r="C46" s="238"/>
      <c r="D46" s="238"/>
      <c r="E46" s="238"/>
      <c r="F46" s="238"/>
      <c r="G46" s="238"/>
      <c r="H46" s="238"/>
      <c r="I46" s="238"/>
      <c r="J46" s="238"/>
      <c r="L46" s="2"/>
      <c r="M46" s="2"/>
      <c r="N46" s="2"/>
      <c r="O46" s="237"/>
      <c r="P46" s="237"/>
    </row>
    <row r="47" spans="1:16" x14ac:dyDescent="0.25">
      <c r="A47" s="236"/>
      <c r="B47" s="236"/>
      <c r="C47" s="238"/>
      <c r="D47" s="238"/>
      <c r="E47" s="238"/>
      <c r="F47" s="238"/>
      <c r="G47" s="238"/>
      <c r="H47" s="238"/>
      <c r="I47" s="238"/>
      <c r="J47" s="238"/>
      <c r="L47" s="2"/>
      <c r="M47" s="2"/>
      <c r="N47" s="2"/>
      <c r="O47" s="237"/>
      <c r="P47" s="237"/>
    </row>
    <row r="48" spans="1:16" x14ac:dyDescent="0.25">
      <c r="A48" s="236"/>
      <c r="B48" s="236"/>
      <c r="C48" s="238"/>
      <c r="D48" s="238"/>
      <c r="E48" s="238"/>
      <c r="F48" s="238"/>
      <c r="G48" s="238"/>
      <c r="H48" s="238"/>
      <c r="I48" s="238"/>
      <c r="J48" s="238"/>
      <c r="L48" s="2"/>
      <c r="M48" s="2"/>
      <c r="N48" s="2"/>
      <c r="O48" s="237"/>
      <c r="P48" s="237"/>
    </row>
    <row r="49" spans="1:16" x14ac:dyDescent="0.25">
      <c r="A49" s="236"/>
      <c r="B49" s="236"/>
      <c r="C49" s="238"/>
      <c r="D49" s="238"/>
      <c r="E49" s="238"/>
      <c r="F49" s="238"/>
      <c r="G49" s="238"/>
      <c r="H49" s="238"/>
      <c r="I49" s="238"/>
      <c r="J49" s="238"/>
      <c r="L49" s="2"/>
      <c r="M49" s="2"/>
      <c r="N49" s="2"/>
      <c r="O49" s="237"/>
      <c r="P49" s="237"/>
    </row>
    <row r="50" spans="1:16" x14ac:dyDescent="0.25">
      <c r="A50" s="236"/>
      <c r="B50" s="236"/>
      <c r="C50" s="238"/>
      <c r="D50" s="238"/>
      <c r="E50" s="238"/>
      <c r="F50" s="238"/>
      <c r="G50" s="238"/>
      <c r="H50" s="238"/>
      <c r="I50" s="238"/>
      <c r="J50" s="238"/>
      <c r="L50" s="2"/>
      <c r="M50" s="2"/>
      <c r="N50" s="2"/>
      <c r="O50" s="237"/>
      <c r="P50" s="237"/>
    </row>
    <row r="51" spans="1:16" x14ac:dyDescent="0.25">
      <c r="A51" s="236"/>
      <c r="B51" s="236"/>
      <c r="C51" s="238"/>
      <c r="D51" s="238"/>
      <c r="E51" s="238"/>
      <c r="F51" s="238"/>
      <c r="G51" s="238"/>
      <c r="H51" s="238"/>
      <c r="I51" s="238"/>
      <c r="J51" s="238"/>
      <c r="L51" s="2"/>
      <c r="M51" s="2"/>
      <c r="N51" s="2"/>
      <c r="O51" s="237"/>
      <c r="P51" s="237"/>
    </row>
    <row r="52" spans="1:16" x14ac:dyDescent="0.25">
      <c r="A52" s="236"/>
      <c r="B52" s="236"/>
      <c r="C52" s="238"/>
      <c r="D52" s="238"/>
      <c r="E52" s="238"/>
      <c r="F52" s="238"/>
      <c r="G52" s="238"/>
      <c r="H52" s="238"/>
      <c r="I52" s="238"/>
      <c r="J52" s="238"/>
      <c r="L52" s="2"/>
      <c r="M52" s="2"/>
      <c r="N52" s="2"/>
      <c r="O52" s="237"/>
      <c r="P52" s="237"/>
    </row>
    <row r="53" spans="1:16" x14ac:dyDescent="0.25">
      <c r="A53" s="236"/>
      <c r="B53" s="236"/>
      <c r="C53" s="238"/>
      <c r="D53" s="238"/>
      <c r="E53" s="238"/>
      <c r="F53" s="238"/>
      <c r="G53" s="238"/>
      <c r="H53" s="238"/>
      <c r="I53" s="238"/>
      <c r="J53" s="238"/>
      <c r="L53" s="2"/>
      <c r="M53" s="2"/>
      <c r="N53" s="2"/>
      <c r="O53" s="237"/>
      <c r="P53" s="237"/>
    </row>
    <row r="54" spans="1:16" x14ac:dyDescent="0.25">
      <c r="A54" s="236"/>
      <c r="B54" s="236"/>
      <c r="C54" s="238"/>
      <c r="D54" s="238"/>
      <c r="E54" s="238"/>
      <c r="F54" s="238"/>
      <c r="G54" s="238"/>
      <c r="H54" s="238"/>
      <c r="I54" s="238"/>
      <c r="J54" s="238"/>
      <c r="L54" s="2"/>
      <c r="M54" s="2"/>
      <c r="N54" s="2"/>
      <c r="O54" s="237"/>
      <c r="P54" s="237"/>
    </row>
    <row r="55" spans="1:16" x14ac:dyDescent="0.25">
      <c r="A55" s="236"/>
      <c r="B55" s="236"/>
      <c r="C55" s="238"/>
      <c r="D55" s="238"/>
      <c r="E55" s="238"/>
      <c r="F55" s="238"/>
      <c r="G55" s="238"/>
      <c r="H55" s="238"/>
      <c r="I55" s="238"/>
      <c r="J55" s="238"/>
      <c r="L55" s="2"/>
      <c r="M55" s="2"/>
      <c r="N55" s="2"/>
      <c r="O55" s="237"/>
      <c r="P55" s="237"/>
    </row>
    <row r="56" spans="1:16" x14ac:dyDescent="0.25">
      <c r="A56" s="236"/>
      <c r="B56" s="236"/>
      <c r="C56" s="238"/>
      <c r="D56" s="238"/>
      <c r="E56" s="238"/>
      <c r="F56" s="238"/>
      <c r="G56" s="238"/>
      <c r="H56" s="238"/>
      <c r="I56" s="238"/>
      <c r="J56" s="238"/>
      <c r="L56" s="2"/>
      <c r="M56" s="2"/>
      <c r="N56" s="2"/>
      <c r="O56" s="237"/>
      <c r="P56" s="237"/>
    </row>
    <row r="57" spans="1:16" x14ac:dyDescent="0.25">
      <c r="A57" s="236"/>
      <c r="B57" s="236"/>
      <c r="C57" s="238"/>
      <c r="D57" s="238"/>
      <c r="E57" s="238"/>
      <c r="F57" s="238"/>
      <c r="G57" s="238"/>
      <c r="H57" s="238"/>
      <c r="I57" s="238"/>
      <c r="J57" s="238"/>
      <c r="L57" s="2"/>
      <c r="M57" s="2"/>
      <c r="N57" s="2"/>
      <c r="O57" s="237"/>
      <c r="P57" s="237"/>
    </row>
    <row r="58" spans="1:16" x14ac:dyDescent="0.25">
      <c r="A58" s="236"/>
      <c r="B58" s="236"/>
      <c r="C58" s="238"/>
      <c r="D58" s="238"/>
      <c r="E58" s="238"/>
      <c r="F58" s="238"/>
      <c r="G58" s="238"/>
      <c r="H58" s="238"/>
      <c r="I58" s="238"/>
      <c r="J58" s="238"/>
      <c r="L58" s="2"/>
      <c r="M58" s="2"/>
      <c r="N58" s="2"/>
      <c r="O58" s="237"/>
      <c r="P58" s="237"/>
    </row>
    <row r="59" spans="1:16" x14ac:dyDescent="0.25">
      <c r="A59" s="236"/>
      <c r="B59" s="236"/>
      <c r="C59" s="238"/>
      <c r="D59" s="238"/>
      <c r="E59" s="238"/>
      <c r="F59" s="238"/>
      <c r="G59" s="238"/>
      <c r="H59" s="238"/>
      <c r="I59" s="238"/>
      <c r="J59" s="238"/>
      <c r="L59" s="2"/>
      <c r="M59" s="2"/>
      <c r="N59" s="2"/>
      <c r="O59" s="237"/>
      <c r="P59" s="237"/>
    </row>
    <row r="60" spans="1:16" x14ac:dyDescent="0.25">
      <c r="A60" s="236"/>
      <c r="B60" s="236"/>
      <c r="C60" s="238"/>
      <c r="D60" s="238"/>
      <c r="E60" s="238"/>
      <c r="F60" s="238"/>
      <c r="G60" s="238"/>
      <c r="H60" s="238"/>
      <c r="I60" s="238"/>
      <c r="J60" s="238"/>
      <c r="L60" s="2"/>
      <c r="M60" s="2"/>
      <c r="N60" s="2"/>
      <c r="O60" s="237"/>
      <c r="P60" s="237"/>
    </row>
    <row r="61" spans="1:16" x14ac:dyDescent="0.25">
      <c r="A61" s="236"/>
      <c r="B61" s="236"/>
      <c r="C61" s="238"/>
      <c r="D61" s="238"/>
      <c r="E61" s="238"/>
      <c r="F61" s="238"/>
      <c r="G61" s="238"/>
      <c r="H61" s="238"/>
      <c r="I61" s="238"/>
      <c r="J61" s="238"/>
      <c r="L61" s="2"/>
      <c r="M61" s="2"/>
      <c r="N61" s="2"/>
      <c r="O61" s="237"/>
      <c r="P61" s="237"/>
    </row>
    <row r="62" spans="1:16" x14ac:dyDescent="0.25">
      <c r="A62" s="236"/>
      <c r="B62" s="236"/>
      <c r="C62" s="238"/>
      <c r="D62" s="238"/>
      <c r="E62" s="238"/>
      <c r="F62" s="238"/>
      <c r="G62" s="238"/>
      <c r="H62" s="238"/>
      <c r="I62" s="238"/>
      <c r="J62" s="238"/>
      <c r="L62" s="2"/>
      <c r="M62" s="2"/>
      <c r="N62" s="2"/>
      <c r="O62" s="237"/>
      <c r="P62" s="237"/>
    </row>
    <row r="63" spans="1:16" x14ac:dyDescent="0.25">
      <c r="A63" s="236"/>
      <c r="B63" s="236"/>
      <c r="C63" s="238"/>
      <c r="D63" s="238"/>
      <c r="E63" s="238"/>
      <c r="F63" s="238"/>
      <c r="G63" s="238"/>
      <c r="H63" s="238"/>
      <c r="I63" s="238"/>
      <c r="J63" s="238"/>
      <c r="L63" s="2"/>
      <c r="M63" s="2"/>
      <c r="N63" s="2"/>
      <c r="O63" s="237"/>
      <c r="P63" s="237"/>
    </row>
    <row r="64" spans="1:16" x14ac:dyDescent="0.25">
      <c r="A64" s="236"/>
      <c r="B64" s="236"/>
      <c r="C64" s="238"/>
      <c r="D64" s="238"/>
      <c r="E64" s="238"/>
      <c r="F64" s="238"/>
      <c r="G64" s="238"/>
      <c r="H64" s="238"/>
      <c r="I64" s="238"/>
      <c r="J64" s="238"/>
      <c r="L64" s="2"/>
      <c r="M64" s="2"/>
      <c r="N64" s="2"/>
      <c r="O64" s="237"/>
      <c r="P64" s="237"/>
    </row>
    <row r="65" spans="1:16" x14ac:dyDescent="0.25">
      <c r="A65" s="236"/>
      <c r="B65" s="236"/>
      <c r="C65" s="238"/>
      <c r="D65" s="238"/>
      <c r="E65" s="238"/>
      <c r="F65" s="238"/>
      <c r="G65" s="238"/>
      <c r="H65" s="238"/>
      <c r="I65" s="238"/>
      <c r="J65" s="238"/>
      <c r="L65" s="2"/>
      <c r="M65" s="2"/>
      <c r="N65" s="2"/>
      <c r="O65" s="237"/>
      <c r="P65" s="237"/>
    </row>
    <row r="66" spans="1:16" x14ac:dyDescent="0.25">
      <c r="A66" s="236"/>
      <c r="B66" s="236"/>
      <c r="C66" s="238"/>
      <c r="D66" s="238"/>
      <c r="E66" s="238"/>
      <c r="F66" s="238"/>
      <c r="G66" s="238"/>
      <c r="H66" s="238"/>
      <c r="I66" s="238"/>
      <c r="J66" s="238"/>
      <c r="L66" s="2"/>
      <c r="M66" s="2"/>
      <c r="N66" s="2"/>
      <c r="O66" s="237"/>
      <c r="P66" s="237"/>
    </row>
    <row r="67" spans="1:16" x14ac:dyDescent="0.25">
      <c r="A67" s="236"/>
      <c r="B67" s="236"/>
      <c r="C67" s="238"/>
      <c r="D67" s="238"/>
      <c r="E67" s="238"/>
      <c r="F67" s="238"/>
      <c r="G67" s="238"/>
      <c r="H67" s="238"/>
      <c r="I67" s="238"/>
      <c r="J67" s="238"/>
      <c r="L67" s="2"/>
      <c r="M67" s="2"/>
      <c r="N67" s="2"/>
      <c r="O67" s="237"/>
      <c r="P67" s="237"/>
    </row>
    <row r="68" spans="1:16" x14ac:dyDescent="0.25">
      <c r="A68" s="236"/>
      <c r="B68" s="236"/>
      <c r="C68" s="238"/>
      <c r="D68" s="238"/>
      <c r="E68" s="238"/>
      <c r="F68" s="238"/>
      <c r="G68" s="238"/>
      <c r="H68" s="238"/>
      <c r="I68" s="238"/>
      <c r="J68" s="238"/>
      <c r="L68" s="2"/>
      <c r="M68" s="2"/>
      <c r="N68" s="2"/>
      <c r="O68" s="237"/>
      <c r="P68" s="237"/>
    </row>
    <row r="69" spans="1:16" x14ac:dyDescent="0.25">
      <c r="A69" s="236"/>
      <c r="B69" s="236"/>
      <c r="C69" s="238"/>
      <c r="D69" s="238"/>
      <c r="E69" s="238"/>
      <c r="F69" s="238"/>
      <c r="G69" s="238"/>
      <c r="H69" s="238"/>
      <c r="I69" s="238"/>
      <c r="J69" s="238"/>
      <c r="L69" s="2"/>
      <c r="M69" s="2"/>
      <c r="N69" s="2"/>
      <c r="O69" s="237"/>
      <c r="P69" s="237"/>
    </row>
    <row r="70" spans="1:16" x14ac:dyDescent="0.25">
      <c r="A70" s="236"/>
      <c r="B70" s="236"/>
      <c r="C70" s="238"/>
      <c r="D70" s="238"/>
      <c r="E70" s="238"/>
      <c r="F70" s="238"/>
      <c r="G70" s="238"/>
      <c r="H70" s="238"/>
      <c r="I70" s="238"/>
      <c r="J70" s="238"/>
      <c r="L70" s="2"/>
      <c r="M70" s="2"/>
      <c r="N70" s="2"/>
      <c r="O70" s="237"/>
      <c r="P70" s="237"/>
    </row>
    <row r="71" spans="1:16" x14ac:dyDescent="0.25">
      <c r="A71" s="236"/>
      <c r="B71" s="236"/>
      <c r="C71" s="238"/>
      <c r="D71" s="238"/>
      <c r="E71" s="238"/>
      <c r="F71" s="238"/>
      <c r="G71" s="238"/>
      <c r="H71" s="238"/>
      <c r="I71" s="238"/>
      <c r="J71" s="238"/>
      <c r="L71" s="2"/>
      <c r="M71" s="2"/>
      <c r="N71" s="2"/>
      <c r="O71" s="237"/>
      <c r="P71" s="237"/>
    </row>
    <row r="72" spans="1:16" x14ac:dyDescent="0.25">
      <c r="A72" s="236"/>
      <c r="B72" s="236"/>
      <c r="C72" s="238"/>
      <c r="D72" s="238"/>
      <c r="E72" s="238"/>
      <c r="F72" s="238"/>
      <c r="G72" s="238"/>
      <c r="H72" s="238"/>
      <c r="I72" s="238"/>
      <c r="J72" s="238"/>
      <c r="L72" s="2"/>
      <c r="M72" s="2"/>
      <c r="N72" s="2"/>
      <c r="O72" s="237"/>
      <c r="P72" s="237"/>
    </row>
    <row r="73" spans="1:16" x14ac:dyDescent="0.25">
      <c r="A73" s="236"/>
      <c r="B73" s="236"/>
      <c r="C73" s="238"/>
      <c r="D73" s="238"/>
      <c r="E73" s="238"/>
      <c r="F73" s="238"/>
      <c r="G73" s="238"/>
      <c r="H73" s="238"/>
      <c r="I73" s="238"/>
      <c r="J73" s="238"/>
      <c r="L73" s="2"/>
      <c r="M73" s="2"/>
      <c r="N73" s="2"/>
      <c r="O73" s="237"/>
      <c r="P73" s="237"/>
    </row>
    <row r="74" spans="1:16" x14ac:dyDescent="0.25">
      <c r="A74" s="236"/>
      <c r="B74" s="236"/>
      <c r="C74" s="238"/>
      <c r="D74" s="238"/>
      <c r="E74" s="238"/>
      <c r="F74" s="238"/>
      <c r="G74" s="238"/>
      <c r="H74" s="238"/>
      <c r="I74" s="238"/>
      <c r="J74" s="238"/>
      <c r="L74" s="2"/>
      <c r="M74" s="2"/>
      <c r="N74" s="2"/>
      <c r="O74" s="237"/>
      <c r="P74" s="237"/>
    </row>
    <row r="75" spans="1:16" x14ac:dyDescent="0.25">
      <c r="A75" s="236"/>
      <c r="B75" s="236"/>
      <c r="C75" s="238"/>
      <c r="D75" s="238"/>
      <c r="E75" s="238"/>
      <c r="F75" s="238"/>
      <c r="G75" s="238"/>
      <c r="H75" s="238"/>
      <c r="I75" s="238"/>
      <c r="J75" s="238"/>
      <c r="L75" s="2"/>
      <c r="M75" s="2"/>
      <c r="N75" s="2"/>
      <c r="O75" s="237"/>
      <c r="P75" s="237"/>
    </row>
    <row r="76" spans="1:16" x14ac:dyDescent="0.25">
      <c r="A76" s="236"/>
      <c r="B76" s="236"/>
      <c r="C76" s="238"/>
      <c r="D76" s="238"/>
      <c r="E76" s="238"/>
      <c r="F76" s="238"/>
      <c r="G76" s="238"/>
      <c r="H76" s="238"/>
      <c r="I76" s="238"/>
      <c r="J76" s="238"/>
      <c r="L76" s="2"/>
      <c r="M76" s="2"/>
      <c r="N76" s="2"/>
      <c r="O76" s="237"/>
      <c r="P76" s="237"/>
    </row>
    <row r="77" spans="1:16" x14ac:dyDescent="0.25">
      <c r="A77" s="236"/>
      <c r="B77" s="236"/>
      <c r="C77" s="238"/>
      <c r="D77" s="238"/>
      <c r="E77" s="238"/>
      <c r="F77" s="238"/>
      <c r="G77" s="238"/>
      <c r="H77" s="238"/>
      <c r="I77" s="238"/>
      <c r="J77" s="238"/>
      <c r="L77" s="2"/>
      <c r="M77" s="2"/>
      <c r="N77" s="2"/>
      <c r="O77" s="237"/>
      <c r="P77" s="237"/>
    </row>
    <row r="78" spans="1:16" x14ac:dyDescent="0.25">
      <c r="A78" s="236"/>
      <c r="B78" s="236"/>
      <c r="C78" s="238"/>
      <c r="D78" s="238"/>
      <c r="E78" s="238"/>
      <c r="F78" s="238"/>
      <c r="G78" s="238"/>
      <c r="H78" s="238"/>
      <c r="I78" s="238"/>
      <c r="J78" s="238"/>
      <c r="L78" s="2"/>
      <c r="M78" s="2"/>
      <c r="N78" s="2"/>
      <c r="O78" s="237"/>
      <c r="P78" s="237"/>
    </row>
    <row r="79" spans="1:16" x14ac:dyDescent="0.25">
      <c r="A79" s="236"/>
      <c r="B79" s="236"/>
      <c r="C79" s="238"/>
      <c r="D79" s="238"/>
      <c r="E79" s="238"/>
      <c r="F79" s="238"/>
      <c r="G79" s="238"/>
      <c r="H79" s="238"/>
      <c r="I79" s="238"/>
      <c r="J79" s="238"/>
      <c r="L79" s="2"/>
      <c r="M79" s="2"/>
      <c r="N79" s="2"/>
      <c r="O79" s="237"/>
      <c r="P79" s="237"/>
    </row>
    <row r="80" spans="1:16" x14ac:dyDescent="0.25">
      <c r="A80" s="236"/>
      <c r="B80" s="236"/>
      <c r="C80" s="238"/>
      <c r="D80" s="238"/>
      <c r="E80" s="238"/>
      <c r="F80" s="238"/>
      <c r="G80" s="238"/>
      <c r="H80" s="238"/>
      <c r="I80" s="238"/>
      <c r="J80" s="238"/>
      <c r="L80" s="2"/>
      <c r="M80" s="2"/>
      <c r="N80" s="2"/>
      <c r="O80" s="237"/>
      <c r="P80" s="237"/>
    </row>
    <row r="81" spans="1:16" x14ac:dyDescent="0.25">
      <c r="A81" s="236"/>
      <c r="B81" s="236"/>
      <c r="C81" s="238"/>
      <c r="D81" s="238"/>
      <c r="E81" s="238"/>
      <c r="F81" s="238"/>
      <c r="G81" s="238"/>
      <c r="H81" s="238"/>
      <c r="I81" s="238"/>
      <c r="J81" s="238"/>
      <c r="L81" s="2"/>
      <c r="M81" s="2"/>
      <c r="N81" s="2"/>
      <c r="O81" s="237"/>
      <c r="P81" s="237"/>
    </row>
    <row r="82" spans="1:16" x14ac:dyDescent="0.25">
      <c r="A82" s="236"/>
      <c r="B82" s="236"/>
      <c r="C82" s="238"/>
      <c r="D82" s="238"/>
      <c r="E82" s="238"/>
      <c r="F82" s="238"/>
      <c r="G82" s="238"/>
      <c r="H82" s="238"/>
      <c r="I82" s="238"/>
      <c r="J82" s="238"/>
      <c r="L82" s="2"/>
      <c r="M82" s="2"/>
      <c r="N82" s="2"/>
      <c r="O82" s="237"/>
      <c r="P82" s="237"/>
    </row>
    <row r="83" spans="1:16" x14ac:dyDescent="0.25">
      <c r="A83" s="236"/>
      <c r="B83" s="236"/>
      <c r="C83" s="238"/>
      <c r="D83" s="238"/>
      <c r="E83" s="238"/>
      <c r="F83" s="238"/>
      <c r="G83" s="238"/>
      <c r="H83" s="238"/>
      <c r="I83" s="238"/>
      <c r="J83" s="238"/>
      <c r="L83" s="2"/>
      <c r="M83" s="2"/>
      <c r="N83" s="2"/>
      <c r="O83" s="237"/>
      <c r="P83" s="237"/>
    </row>
    <row r="84" spans="1:16" x14ac:dyDescent="0.25">
      <c r="A84" s="236"/>
      <c r="B84" s="236"/>
      <c r="C84" s="238"/>
      <c r="D84" s="238"/>
      <c r="E84" s="238"/>
      <c r="F84" s="238"/>
      <c r="G84" s="238"/>
      <c r="H84" s="238"/>
      <c r="I84" s="238"/>
      <c r="J84" s="238"/>
      <c r="L84" s="2"/>
      <c r="M84" s="2"/>
      <c r="N84" s="2"/>
      <c r="O84" s="237"/>
      <c r="P84" s="237"/>
    </row>
    <row r="85" spans="1:16" x14ac:dyDescent="0.25">
      <c r="A85" s="236"/>
      <c r="B85" s="236"/>
      <c r="C85" s="238"/>
      <c r="D85" s="238"/>
      <c r="E85" s="238"/>
      <c r="F85" s="238"/>
      <c r="G85" s="238"/>
      <c r="H85" s="238"/>
      <c r="I85" s="238"/>
      <c r="J85" s="238"/>
      <c r="L85" s="2"/>
      <c r="M85" s="2"/>
      <c r="N85" s="2"/>
      <c r="O85" s="237"/>
      <c r="P85" s="237"/>
    </row>
    <row r="86" spans="1:16" x14ac:dyDescent="0.25">
      <c r="A86" s="236"/>
      <c r="B86" s="236"/>
      <c r="C86" s="238"/>
      <c r="D86" s="238"/>
      <c r="E86" s="238"/>
      <c r="F86" s="238"/>
      <c r="G86" s="238"/>
      <c r="H86" s="238"/>
      <c r="I86" s="238"/>
      <c r="J86" s="238"/>
      <c r="L86" s="2"/>
      <c r="M86" s="2"/>
      <c r="N86" s="2"/>
      <c r="O86" s="237"/>
      <c r="P86" s="237"/>
    </row>
    <row r="87" spans="1:16" x14ac:dyDescent="0.25">
      <c r="A87" s="236"/>
      <c r="B87" s="236"/>
      <c r="C87" s="238"/>
      <c r="D87" s="238"/>
      <c r="E87" s="238"/>
      <c r="F87" s="238"/>
      <c r="G87" s="238"/>
      <c r="H87" s="238"/>
      <c r="I87" s="238"/>
      <c r="J87" s="238"/>
      <c r="L87" s="2"/>
      <c r="M87" s="2"/>
      <c r="N87" s="2"/>
      <c r="O87" s="237"/>
      <c r="P87" s="237"/>
    </row>
    <row r="88" spans="1:16" x14ac:dyDescent="0.25">
      <c r="A88" s="236"/>
      <c r="B88" s="236"/>
      <c r="C88" s="238"/>
      <c r="D88" s="238"/>
      <c r="E88" s="238"/>
      <c r="F88" s="238"/>
      <c r="G88" s="238"/>
      <c r="H88" s="238"/>
      <c r="I88" s="238"/>
      <c r="J88" s="238"/>
      <c r="L88" s="2"/>
      <c r="M88" s="2"/>
      <c r="N88" s="2"/>
      <c r="O88" s="237"/>
      <c r="P88" s="237"/>
    </row>
    <row r="89" spans="1:16" x14ac:dyDescent="0.25">
      <c r="A89" s="236"/>
      <c r="B89" s="236"/>
      <c r="C89" s="238"/>
      <c r="D89" s="238"/>
      <c r="E89" s="238"/>
      <c r="F89" s="238"/>
      <c r="G89" s="238"/>
      <c r="H89" s="238"/>
      <c r="I89" s="238"/>
      <c r="J89" s="238"/>
      <c r="L89" s="2"/>
      <c r="M89" s="2"/>
      <c r="N89" s="2"/>
      <c r="O89" s="237"/>
      <c r="P89" s="237"/>
    </row>
    <row r="90" spans="1:16" x14ac:dyDescent="0.25">
      <c r="A90" s="236"/>
      <c r="B90" s="236"/>
      <c r="C90" s="238"/>
      <c r="D90" s="238"/>
      <c r="E90" s="238"/>
      <c r="F90" s="238"/>
      <c r="G90" s="238"/>
      <c r="H90" s="238"/>
      <c r="I90" s="238"/>
      <c r="J90" s="238"/>
      <c r="L90" s="2"/>
      <c r="M90" s="2"/>
      <c r="N90" s="2"/>
      <c r="O90" s="237"/>
      <c r="P90" s="237"/>
    </row>
    <row r="91" spans="1:16" x14ac:dyDescent="0.25">
      <c r="A91" s="236"/>
      <c r="B91" s="236"/>
      <c r="C91" s="238"/>
      <c r="D91" s="238"/>
      <c r="E91" s="238"/>
      <c r="F91" s="238"/>
      <c r="G91" s="238"/>
      <c r="H91" s="238"/>
      <c r="I91" s="238"/>
      <c r="J91" s="238"/>
      <c r="L91" s="2"/>
      <c r="M91" s="2"/>
      <c r="N91" s="2"/>
      <c r="O91" s="237"/>
      <c r="P91" s="237"/>
    </row>
    <row r="92" spans="1:16" x14ac:dyDescent="0.25">
      <c r="A92" s="236"/>
      <c r="B92" s="236"/>
      <c r="C92" s="238"/>
      <c r="D92" s="238"/>
      <c r="E92" s="238"/>
      <c r="F92" s="238"/>
      <c r="G92" s="238"/>
      <c r="H92" s="238"/>
      <c r="I92" s="238"/>
      <c r="J92" s="238"/>
      <c r="L92" s="2"/>
      <c r="M92" s="2"/>
      <c r="N92" s="2"/>
      <c r="O92" s="237"/>
      <c r="P92" s="237"/>
    </row>
    <row r="93" spans="1:16" x14ac:dyDescent="0.25">
      <c r="A93" s="236"/>
      <c r="B93" s="236"/>
      <c r="C93" s="238"/>
      <c r="D93" s="238"/>
      <c r="E93" s="238"/>
      <c r="F93" s="238"/>
      <c r="G93" s="238"/>
      <c r="H93" s="238"/>
      <c r="I93" s="238"/>
      <c r="J93" s="238"/>
      <c r="L93" s="2"/>
      <c r="M93" s="2"/>
      <c r="N93" s="2"/>
      <c r="O93" s="237"/>
      <c r="P93" s="237"/>
    </row>
    <row r="94" spans="1:16" x14ac:dyDescent="0.25">
      <c r="A94" s="236"/>
      <c r="B94" s="236"/>
      <c r="C94" s="238"/>
      <c r="D94" s="238"/>
      <c r="E94" s="238"/>
      <c r="F94" s="238"/>
      <c r="G94" s="238"/>
      <c r="H94" s="238"/>
      <c r="I94" s="238"/>
      <c r="J94" s="238"/>
      <c r="L94" s="2"/>
      <c r="M94" s="2"/>
      <c r="N94" s="2"/>
      <c r="O94" s="237"/>
      <c r="P94" s="237"/>
    </row>
    <row r="95" spans="1:16" x14ac:dyDescent="0.25">
      <c r="A95" s="236"/>
      <c r="B95" s="236"/>
      <c r="C95" s="238"/>
      <c r="D95" s="238"/>
      <c r="E95" s="238"/>
      <c r="F95" s="238"/>
      <c r="G95" s="238"/>
      <c r="H95" s="238"/>
      <c r="I95" s="238"/>
      <c r="J95" s="238"/>
      <c r="L95" s="2"/>
      <c r="M95" s="2"/>
      <c r="N95" s="2"/>
      <c r="O95" s="237"/>
      <c r="P95" s="237"/>
    </row>
    <row r="96" spans="1:16" x14ac:dyDescent="0.25">
      <c r="A96" s="236"/>
      <c r="B96" s="236"/>
      <c r="C96" s="238"/>
      <c r="D96" s="238"/>
      <c r="E96" s="238"/>
      <c r="F96" s="238"/>
      <c r="G96" s="238"/>
      <c r="H96" s="238"/>
      <c r="I96" s="238"/>
      <c r="J96" s="238"/>
      <c r="L96" s="2"/>
      <c r="M96" s="2"/>
      <c r="N96" s="2"/>
      <c r="O96" s="237"/>
      <c r="P96" s="237"/>
    </row>
    <row r="97" spans="1:16" x14ac:dyDescent="0.25">
      <c r="A97" s="236"/>
      <c r="B97" s="236"/>
      <c r="C97" s="238"/>
      <c r="D97" s="238"/>
      <c r="E97" s="238"/>
      <c r="F97" s="238"/>
      <c r="G97" s="238"/>
      <c r="H97" s="238"/>
      <c r="I97" s="238"/>
      <c r="J97" s="238"/>
      <c r="L97" s="2"/>
      <c r="M97" s="2"/>
      <c r="N97" s="2"/>
      <c r="O97" s="237"/>
      <c r="P97" s="237"/>
    </row>
    <row r="98" spans="1:16" x14ac:dyDescent="0.25">
      <c r="A98" s="236"/>
      <c r="B98" s="236"/>
      <c r="C98" s="238"/>
      <c r="D98" s="238"/>
      <c r="E98" s="238"/>
      <c r="F98" s="238"/>
      <c r="G98" s="238"/>
      <c r="H98" s="238"/>
      <c r="I98" s="238"/>
      <c r="J98" s="238"/>
      <c r="L98" s="2"/>
      <c r="M98" s="2"/>
      <c r="N98" s="2"/>
      <c r="O98" s="237"/>
      <c r="P98" s="237"/>
    </row>
    <row r="99" spans="1:16" x14ac:dyDescent="0.25">
      <c r="A99" s="236"/>
      <c r="B99" s="236"/>
      <c r="C99" s="238"/>
      <c r="D99" s="238"/>
      <c r="E99" s="238"/>
      <c r="F99" s="238"/>
      <c r="G99" s="238"/>
      <c r="H99" s="238"/>
      <c r="I99" s="238"/>
      <c r="J99" s="238"/>
      <c r="L99" s="2"/>
      <c r="M99" s="2"/>
      <c r="N99" s="2"/>
      <c r="O99" s="237"/>
      <c r="P99" s="237"/>
    </row>
    <row r="100" spans="1:16" x14ac:dyDescent="0.25">
      <c r="A100" s="236"/>
      <c r="B100" s="236"/>
      <c r="C100" s="238"/>
      <c r="D100" s="238"/>
      <c r="E100" s="238"/>
      <c r="F100" s="238"/>
      <c r="G100" s="238"/>
      <c r="H100" s="238"/>
      <c r="I100" s="238"/>
      <c r="J100" s="238"/>
      <c r="L100" s="2"/>
      <c r="M100" s="2"/>
      <c r="N100" s="2"/>
      <c r="O100" s="237"/>
      <c r="P100" s="237"/>
    </row>
    <row r="101" spans="1:16" x14ac:dyDescent="0.25">
      <c r="A101" s="236"/>
      <c r="B101" s="236"/>
      <c r="C101" s="238"/>
      <c r="D101" s="238"/>
      <c r="E101" s="238"/>
      <c r="F101" s="238"/>
      <c r="G101" s="238"/>
      <c r="H101" s="238"/>
      <c r="I101" s="238"/>
      <c r="J101" s="238"/>
      <c r="L101" s="2"/>
      <c r="M101" s="2"/>
      <c r="N101" s="2"/>
      <c r="O101" s="237"/>
      <c r="P101" s="237"/>
    </row>
    <row r="102" spans="1:16" x14ac:dyDescent="0.25">
      <c r="A102" s="236"/>
      <c r="B102" s="236"/>
      <c r="C102" s="238"/>
      <c r="D102" s="238"/>
      <c r="E102" s="238"/>
      <c r="F102" s="238"/>
      <c r="G102" s="238"/>
      <c r="H102" s="238"/>
      <c r="I102" s="238"/>
      <c r="J102" s="238"/>
      <c r="L102" s="2"/>
      <c r="M102" s="2"/>
      <c r="N102" s="2"/>
      <c r="O102" s="237"/>
      <c r="P102" s="237"/>
    </row>
    <row r="103" spans="1:16" x14ac:dyDescent="0.25">
      <c r="A103" s="236"/>
      <c r="B103" s="236"/>
      <c r="C103" s="238"/>
      <c r="D103" s="238"/>
      <c r="E103" s="238"/>
      <c r="F103" s="238"/>
      <c r="G103" s="238"/>
      <c r="H103" s="238"/>
      <c r="I103" s="238"/>
      <c r="J103" s="238"/>
      <c r="L103" s="2"/>
      <c r="M103" s="2"/>
      <c r="N103" s="2"/>
      <c r="O103" s="237"/>
      <c r="P103" s="237"/>
    </row>
    <row r="104" spans="1:16" x14ac:dyDescent="0.25">
      <c r="A104" s="236"/>
      <c r="B104" s="236"/>
      <c r="C104" s="238"/>
      <c r="D104" s="238"/>
      <c r="E104" s="238"/>
      <c r="F104" s="238"/>
      <c r="G104" s="238"/>
      <c r="H104" s="238"/>
      <c r="I104" s="238"/>
      <c r="J104" s="238"/>
      <c r="L104" s="2"/>
      <c r="M104" s="2"/>
      <c r="N104" s="2"/>
      <c r="O104" s="237"/>
      <c r="P104" s="237"/>
    </row>
    <row r="105" spans="1:16" x14ac:dyDescent="0.25">
      <c r="A105" s="236"/>
      <c r="B105" s="236"/>
      <c r="C105" s="238"/>
      <c r="D105" s="238"/>
      <c r="E105" s="238"/>
      <c r="F105" s="238"/>
      <c r="G105" s="238"/>
      <c r="H105" s="238"/>
      <c r="I105" s="238"/>
      <c r="J105" s="238"/>
      <c r="L105" s="2"/>
      <c r="M105" s="2"/>
      <c r="N105" s="2"/>
      <c r="O105" s="237"/>
      <c r="P105" s="237"/>
    </row>
    <row r="106" spans="1:16" x14ac:dyDescent="0.25">
      <c r="A106" s="236"/>
      <c r="B106" s="236"/>
      <c r="C106" s="238"/>
      <c r="D106" s="238"/>
      <c r="E106" s="238"/>
      <c r="F106" s="238"/>
      <c r="G106" s="238"/>
      <c r="H106" s="238"/>
      <c r="I106" s="238"/>
      <c r="J106" s="238"/>
      <c r="L106" s="2"/>
      <c r="M106" s="2"/>
      <c r="N106" s="2"/>
      <c r="O106" s="237"/>
      <c r="P106" s="237"/>
    </row>
    <row r="107" spans="1:16" x14ac:dyDescent="0.25">
      <c r="A107" s="236"/>
      <c r="B107" s="236"/>
      <c r="C107" s="238"/>
      <c r="D107" s="238"/>
      <c r="E107" s="238"/>
      <c r="F107" s="238"/>
      <c r="G107" s="238"/>
      <c r="H107" s="238"/>
      <c r="I107" s="238"/>
      <c r="J107" s="238"/>
      <c r="L107" s="2"/>
      <c r="M107" s="2"/>
      <c r="N107" s="2"/>
      <c r="O107" s="237"/>
      <c r="P107" s="237"/>
    </row>
    <row r="108" spans="1:16" x14ac:dyDescent="0.25">
      <c r="A108" s="236"/>
      <c r="B108" s="236"/>
      <c r="C108" s="238"/>
      <c r="D108" s="238"/>
      <c r="E108" s="238"/>
      <c r="F108" s="238"/>
      <c r="G108" s="238"/>
      <c r="H108" s="238"/>
      <c r="I108" s="238"/>
      <c r="J108" s="238"/>
      <c r="L108" s="2"/>
      <c r="M108" s="2"/>
      <c r="N108" s="2"/>
      <c r="O108" s="237"/>
      <c r="P108" s="237"/>
    </row>
    <row r="109" spans="1:16" x14ac:dyDescent="0.25">
      <c r="A109" s="236"/>
      <c r="B109" s="236"/>
      <c r="C109" s="238"/>
      <c r="D109" s="238"/>
      <c r="E109" s="238"/>
      <c r="F109" s="238"/>
      <c r="G109" s="238"/>
      <c r="H109" s="238"/>
      <c r="I109" s="238"/>
      <c r="J109" s="238"/>
      <c r="L109" s="2"/>
      <c r="M109" s="2"/>
      <c r="N109" s="2"/>
      <c r="O109" s="237"/>
      <c r="P109" s="237"/>
    </row>
    <row r="110" spans="1:16" x14ac:dyDescent="0.25">
      <c r="A110" s="236"/>
      <c r="B110" s="236"/>
      <c r="C110" s="238"/>
      <c r="D110" s="238"/>
      <c r="E110" s="238"/>
      <c r="F110" s="238"/>
      <c r="G110" s="238"/>
      <c r="H110" s="238"/>
      <c r="I110" s="238"/>
      <c r="J110" s="238"/>
      <c r="L110" s="2"/>
      <c r="M110" s="2"/>
      <c r="N110" s="2"/>
      <c r="O110" s="237"/>
      <c r="P110" s="237"/>
    </row>
    <row r="111" spans="1:16" x14ac:dyDescent="0.25">
      <c r="A111" s="236"/>
      <c r="B111" s="236"/>
      <c r="C111" s="238"/>
      <c r="D111" s="238"/>
      <c r="E111" s="238"/>
      <c r="F111" s="238"/>
      <c r="G111" s="238"/>
      <c r="H111" s="238"/>
      <c r="I111" s="238"/>
      <c r="J111" s="238"/>
      <c r="L111" s="2"/>
      <c r="M111" s="2"/>
      <c r="N111" s="2"/>
      <c r="O111" s="237"/>
      <c r="P111" s="237"/>
    </row>
    <row r="112" spans="1:16" x14ac:dyDescent="0.25">
      <c r="A112" s="236"/>
      <c r="B112" s="236"/>
      <c r="C112" s="238"/>
      <c r="D112" s="238"/>
      <c r="E112" s="238"/>
      <c r="F112" s="238"/>
      <c r="G112" s="238"/>
      <c r="H112" s="238"/>
      <c r="I112" s="238"/>
      <c r="J112" s="238"/>
      <c r="L112" s="2"/>
      <c r="M112" s="2"/>
      <c r="N112" s="2"/>
      <c r="O112" s="237"/>
      <c r="P112" s="237"/>
    </row>
    <row r="113" spans="1:16" x14ac:dyDescent="0.25">
      <c r="A113" s="236"/>
      <c r="B113" s="236"/>
      <c r="C113" s="238"/>
      <c r="D113" s="238"/>
      <c r="E113" s="238"/>
      <c r="F113" s="238"/>
      <c r="G113" s="238"/>
      <c r="H113" s="238"/>
      <c r="I113" s="238"/>
      <c r="J113" s="238"/>
      <c r="L113" s="2"/>
      <c r="M113" s="2"/>
      <c r="N113" s="2"/>
      <c r="O113" s="237"/>
      <c r="P113" s="237"/>
    </row>
    <row r="114" spans="1:16" x14ac:dyDescent="0.25">
      <c r="A114" s="236"/>
      <c r="B114" s="236"/>
      <c r="C114" s="238"/>
      <c r="D114" s="238"/>
      <c r="E114" s="238"/>
      <c r="F114" s="238"/>
      <c r="G114" s="238"/>
      <c r="H114" s="238"/>
      <c r="I114" s="238"/>
      <c r="J114" s="238"/>
      <c r="L114" s="2"/>
      <c r="M114" s="2"/>
      <c r="N114" s="2"/>
      <c r="O114" s="237"/>
      <c r="P114" s="237"/>
    </row>
    <row r="115" spans="1:16" x14ac:dyDescent="0.25">
      <c r="A115" s="236"/>
      <c r="B115" s="236"/>
      <c r="C115" s="238"/>
      <c r="D115" s="238"/>
      <c r="E115" s="238"/>
      <c r="F115" s="238"/>
      <c r="G115" s="238"/>
      <c r="H115" s="238"/>
      <c r="I115" s="238"/>
      <c r="J115" s="238"/>
      <c r="L115" s="2"/>
      <c r="M115" s="2"/>
      <c r="N115" s="2"/>
      <c r="O115" s="237"/>
      <c r="P115" s="237"/>
    </row>
    <row r="116" spans="1:16" x14ac:dyDescent="0.25">
      <c r="A116" s="236"/>
      <c r="B116" s="236"/>
      <c r="C116" s="238"/>
      <c r="D116" s="238"/>
      <c r="E116" s="238"/>
      <c r="F116" s="238"/>
      <c r="G116" s="238"/>
      <c r="H116" s="238"/>
      <c r="I116" s="238"/>
      <c r="J116" s="238"/>
      <c r="L116" s="2"/>
      <c r="M116" s="2"/>
      <c r="N116" s="2"/>
      <c r="O116" s="237"/>
      <c r="P116" s="237"/>
    </row>
    <row r="117" spans="1:16" x14ac:dyDescent="0.25">
      <c r="A117" s="236"/>
      <c r="B117" s="236"/>
      <c r="C117" s="238"/>
      <c r="D117" s="238"/>
      <c r="E117" s="238"/>
      <c r="F117" s="238"/>
      <c r="G117" s="238"/>
      <c r="H117" s="238"/>
      <c r="I117" s="238"/>
      <c r="J117" s="238"/>
      <c r="L117" s="2"/>
      <c r="M117" s="2"/>
      <c r="N117" s="2"/>
      <c r="O117" s="237"/>
      <c r="P117" s="237"/>
    </row>
    <row r="118" spans="1:16" x14ac:dyDescent="0.25">
      <c r="A118" s="236"/>
      <c r="B118" s="236"/>
      <c r="C118" s="238"/>
      <c r="D118" s="238"/>
      <c r="E118" s="238"/>
      <c r="F118" s="238"/>
      <c r="G118" s="238"/>
      <c r="H118" s="238"/>
      <c r="I118" s="238"/>
      <c r="J118" s="238"/>
      <c r="L118" s="2"/>
      <c r="M118" s="2"/>
      <c r="N118" s="2"/>
      <c r="O118" s="237"/>
      <c r="P118" s="237"/>
    </row>
    <row r="119" spans="1:16" x14ac:dyDescent="0.25">
      <c r="A119" s="236"/>
      <c r="B119" s="236"/>
      <c r="C119" s="238"/>
      <c r="D119" s="238"/>
      <c r="E119" s="238"/>
      <c r="F119" s="238"/>
      <c r="G119" s="238"/>
      <c r="H119" s="238"/>
      <c r="I119" s="238"/>
      <c r="J119" s="238"/>
      <c r="L119" s="2"/>
      <c r="M119" s="2"/>
      <c r="N119" s="2"/>
      <c r="O119" s="237"/>
      <c r="P119" s="237"/>
    </row>
    <row r="120" spans="1:16" x14ac:dyDescent="0.25">
      <c r="A120" s="236"/>
      <c r="B120" s="236"/>
      <c r="C120" s="238"/>
      <c r="D120" s="238"/>
      <c r="E120" s="238"/>
      <c r="F120" s="238"/>
      <c r="G120" s="238"/>
      <c r="H120" s="238"/>
      <c r="I120" s="238"/>
      <c r="J120" s="238"/>
      <c r="L120" s="2"/>
      <c r="M120" s="2"/>
      <c r="N120" s="2"/>
      <c r="O120" s="237"/>
      <c r="P120" s="237"/>
    </row>
    <row r="121" spans="1:16" x14ac:dyDescent="0.25">
      <c r="A121" s="236"/>
      <c r="B121" s="236"/>
      <c r="C121" s="238"/>
      <c r="D121" s="238"/>
      <c r="E121" s="238"/>
      <c r="F121" s="238"/>
      <c r="G121" s="238"/>
      <c r="H121" s="238"/>
      <c r="I121" s="238"/>
      <c r="J121" s="238"/>
      <c r="L121" s="2"/>
      <c r="M121" s="2"/>
      <c r="N121" s="2"/>
      <c r="O121" s="237"/>
      <c r="P121" s="237"/>
    </row>
    <row r="122" spans="1:16" x14ac:dyDescent="0.25">
      <c r="A122" s="236"/>
      <c r="B122" s="236"/>
      <c r="C122" s="238"/>
      <c r="D122" s="238"/>
      <c r="E122" s="238"/>
      <c r="F122" s="238"/>
      <c r="G122" s="238"/>
      <c r="H122" s="238"/>
      <c r="I122" s="238"/>
      <c r="J122" s="238"/>
      <c r="L122" s="2"/>
      <c r="M122" s="2"/>
      <c r="N122" s="2"/>
      <c r="O122" s="237"/>
      <c r="P122" s="237"/>
    </row>
    <row r="123" spans="1:16" x14ac:dyDescent="0.25">
      <c r="A123" s="236"/>
      <c r="B123" s="236"/>
      <c r="C123" s="238"/>
      <c r="D123" s="238"/>
      <c r="E123" s="238"/>
      <c r="F123" s="238"/>
      <c r="G123" s="238"/>
      <c r="H123" s="238"/>
      <c r="I123" s="238"/>
      <c r="J123" s="238"/>
      <c r="L123" s="2"/>
      <c r="M123" s="2"/>
      <c r="N123" s="2"/>
      <c r="O123" s="237"/>
      <c r="P123" s="237"/>
    </row>
    <row r="124" spans="1:16" x14ac:dyDescent="0.25">
      <c r="A124" s="236"/>
      <c r="B124" s="236"/>
      <c r="C124" s="238"/>
      <c r="D124" s="238"/>
      <c r="E124" s="238"/>
      <c r="F124" s="238"/>
      <c r="G124" s="238"/>
      <c r="H124" s="238"/>
      <c r="I124" s="238"/>
      <c r="J124" s="238"/>
      <c r="L124" s="2"/>
      <c r="M124" s="2"/>
      <c r="N124" s="2"/>
      <c r="O124" s="237"/>
      <c r="P124" s="237"/>
    </row>
    <row r="125" spans="1:16" x14ac:dyDescent="0.25">
      <c r="A125" s="236"/>
      <c r="B125" s="236"/>
      <c r="C125" s="238"/>
      <c r="D125" s="238"/>
      <c r="E125" s="238"/>
      <c r="F125" s="238"/>
      <c r="G125" s="238"/>
      <c r="H125" s="238"/>
      <c r="I125" s="238"/>
      <c r="J125" s="238"/>
      <c r="L125" s="2"/>
      <c r="M125" s="2"/>
      <c r="N125" s="2"/>
      <c r="O125" s="237"/>
      <c r="P125" s="237"/>
    </row>
    <row r="126" spans="1:16" x14ac:dyDescent="0.25">
      <c r="A126" s="236"/>
      <c r="B126" s="236"/>
      <c r="C126" s="238"/>
      <c r="D126" s="238"/>
      <c r="E126" s="238"/>
      <c r="F126" s="238"/>
      <c r="G126" s="238"/>
      <c r="H126" s="238"/>
      <c r="I126" s="238"/>
      <c r="J126" s="238"/>
      <c r="L126" s="2"/>
      <c r="M126" s="2"/>
      <c r="N126" s="2"/>
      <c r="O126" s="237"/>
      <c r="P126" s="237"/>
    </row>
    <row r="127" spans="1:16" x14ac:dyDescent="0.25">
      <c r="A127" s="236"/>
      <c r="B127" s="236"/>
      <c r="C127" s="238"/>
      <c r="D127" s="238"/>
      <c r="E127" s="238"/>
      <c r="F127" s="238"/>
      <c r="G127" s="238"/>
      <c r="H127" s="238"/>
      <c r="I127" s="238"/>
      <c r="J127" s="238"/>
      <c r="L127" s="2"/>
      <c r="M127" s="2"/>
      <c r="N127" s="2"/>
      <c r="O127" s="237"/>
      <c r="P127" s="237"/>
    </row>
    <row r="128" spans="1:16" x14ac:dyDescent="0.25">
      <c r="A128" s="236"/>
      <c r="B128" s="236"/>
      <c r="C128" s="238"/>
      <c r="D128" s="238"/>
      <c r="E128" s="238"/>
      <c r="F128" s="238"/>
      <c r="G128" s="238"/>
      <c r="H128" s="238"/>
      <c r="I128" s="238"/>
      <c r="J128" s="238"/>
      <c r="L128" s="2"/>
      <c r="M128" s="2"/>
      <c r="N128" s="2"/>
      <c r="O128" s="237"/>
      <c r="P128" s="237"/>
    </row>
    <row r="129" spans="1:16" x14ac:dyDescent="0.25">
      <c r="A129" s="236"/>
      <c r="B129" s="236"/>
      <c r="C129" s="238"/>
      <c r="D129" s="238"/>
      <c r="E129" s="238"/>
      <c r="F129" s="238"/>
      <c r="G129" s="238"/>
      <c r="H129" s="238"/>
      <c r="I129" s="238"/>
      <c r="J129" s="238"/>
      <c r="L129" s="2"/>
      <c r="M129" s="2"/>
      <c r="N129" s="2"/>
      <c r="O129" s="237"/>
      <c r="P129" s="237"/>
    </row>
    <row r="130" spans="1:16" x14ac:dyDescent="0.25">
      <c r="A130" s="236"/>
      <c r="B130" s="236"/>
      <c r="C130" s="238"/>
      <c r="D130" s="238"/>
      <c r="E130" s="238"/>
      <c r="F130" s="238"/>
      <c r="G130" s="238"/>
      <c r="H130" s="238"/>
      <c r="I130" s="238"/>
      <c r="J130" s="238"/>
      <c r="L130" s="2"/>
      <c r="M130" s="2"/>
      <c r="N130" s="2"/>
      <c r="O130" s="237"/>
      <c r="P130" s="237"/>
    </row>
    <row r="131" spans="1:16" x14ac:dyDescent="0.25">
      <c r="A131" s="236"/>
      <c r="B131" s="236"/>
      <c r="C131" s="238"/>
      <c r="D131" s="238"/>
      <c r="E131" s="238"/>
      <c r="F131" s="238"/>
      <c r="G131" s="238"/>
      <c r="H131" s="238"/>
      <c r="I131" s="238"/>
      <c r="J131" s="238"/>
      <c r="L131" s="2"/>
      <c r="M131" s="2"/>
      <c r="N131" s="2"/>
      <c r="O131" s="237"/>
      <c r="P131" s="237"/>
    </row>
    <row r="132" spans="1:16" x14ac:dyDescent="0.25">
      <c r="A132" s="236"/>
      <c r="B132" s="236"/>
      <c r="C132" s="238"/>
      <c r="D132" s="238"/>
      <c r="E132" s="238"/>
      <c r="F132" s="238"/>
      <c r="G132" s="238"/>
      <c r="H132" s="238"/>
      <c r="I132" s="238"/>
      <c r="J132" s="238"/>
      <c r="L132" s="2"/>
      <c r="M132" s="2"/>
      <c r="N132" s="2"/>
      <c r="O132" s="237"/>
      <c r="P132" s="237"/>
    </row>
    <row r="133" spans="1:16" x14ac:dyDescent="0.25">
      <c r="A133" s="236"/>
      <c r="B133" s="236"/>
      <c r="C133" s="238"/>
      <c r="D133" s="238"/>
      <c r="E133" s="238"/>
      <c r="F133" s="238"/>
      <c r="G133" s="238"/>
      <c r="H133" s="238"/>
      <c r="I133" s="238"/>
      <c r="J133" s="238"/>
      <c r="L133" s="2"/>
      <c r="M133" s="2"/>
      <c r="N133" s="2"/>
      <c r="O133" s="237"/>
      <c r="P133" s="237"/>
    </row>
    <row r="134" spans="1:16" x14ac:dyDescent="0.25">
      <c r="A134" s="236"/>
      <c r="B134" s="236"/>
      <c r="C134" s="238"/>
      <c r="D134" s="238"/>
      <c r="E134" s="238"/>
      <c r="F134" s="238"/>
      <c r="G134" s="238"/>
      <c r="H134" s="238"/>
      <c r="I134" s="238"/>
      <c r="J134" s="238"/>
      <c r="L134" s="2"/>
      <c r="M134" s="2"/>
      <c r="N134" s="2"/>
      <c r="O134" s="237"/>
      <c r="P134" s="237"/>
    </row>
    <row r="135" spans="1:16" x14ac:dyDescent="0.25">
      <c r="A135" s="236"/>
      <c r="B135" s="236"/>
      <c r="C135" s="238"/>
      <c r="D135" s="238"/>
      <c r="E135" s="238"/>
      <c r="F135" s="238"/>
      <c r="G135" s="238"/>
      <c r="H135" s="238"/>
      <c r="I135" s="238"/>
      <c r="J135" s="238"/>
      <c r="L135" s="2"/>
      <c r="M135" s="2"/>
      <c r="N135" s="2"/>
      <c r="O135" s="237"/>
      <c r="P135" s="237"/>
    </row>
    <row r="136" spans="1:16" x14ac:dyDescent="0.25">
      <c r="A136" s="236"/>
      <c r="B136" s="236"/>
      <c r="C136" s="238"/>
      <c r="D136" s="238"/>
      <c r="E136" s="238"/>
      <c r="F136" s="238"/>
      <c r="G136" s="238"/>
      <c r="H136" s="238"/>
      <c r="I136" s="238"/>
      <c r="J136" s="238"/>
      <c r="L136" s="2"/>
      <c r="M136" s="2"/>
      <c r="N136" s="2"/>
      <c r="O136" s="237"/>
      <c r="P136" s="237"/>
    </row>
    <row r="137" spans="1:16" x14ac:dyDescent="0.25">
      <c r="A137" s="236"/>
      <c r="B137" s="236"/>
      <c r="C137" s="238"/>
      <c r="D137" s="238"/>
      <c r="E137" s="238"/>
      <c r="F137" s="238"/>
      <c r="G137" s="238"/>
      <c r="H137" s="238"/>
      <c r="I137" s="238"/>
      <c r="J137" s="238"/>
      <c r="L137" s="2"/>
      <c r="M137" s="2"/>
      <c r="N137" s="2"/>
      <c r="O137" s="237"/>
      <c r="P137" s="237"/>
    </row>
    <row r="138" spans="1:16" x14ac:dyDescent="0.25">
      <c r="A138" s="236"/>
      <c r="B138" s="236"/>
      <c r="C138" s="238"/>
      <c r="D138" s="238"/>
      <c r="E138" s="238"/>
      <c r="F138" s="238"/>
      <c r="G138" s="238"/>
      <c r="H138" s="238"/>
      <c r="I138" s="238"/>
      <c r="J138" s="238"/>
      <c r="L138" s="2"/>
      <c r="M138" s="2"/>
      <c r="N138" s="2"/>
      <c r="O138" s="237"/>
      <c r="P138" s="237"/>
    </row>
    <row r="139" spans="1:16" x14ac:dyDescent="0.25">
      <c r="A139" s="236"/>
      <c r="B139" s="236"/>
      <c r="C139" s="238"/>
      <c r="D139" s="238"/>
      <c r="E139" s="238"/>
      <c r="F139" s="238"/>
      <c r="G139" s="238"/>
      <c r="H139" s="238"/>
      <c r="I139" s="238"/>
      <c r="J139" s="238"/>
      <c r="L139" s="2"/>
      <c r="M139" s="2"/>
      <c r="N139" s="2"/>
      <c r="O139" s="237"/>
      <c r="P139" s="237"/>
    </row>
    <row r="140" spans="1:16" x14ac:dyDescent="0.25">
      <c r="A140" s="236"/>
      <c r="B140" s="236"/>
      <c r="C140" s="238"/>
      <c r="D140" s="238"/>
      <c r="E140" s="238"/>
      <c r="F140" s="238"/>
      <c r="G140" s="238"/>
      <c r="H140" s="238"/>
      <c r="I140" s="238"/>
      <c r="J140" s="238"/>
      <c r="L140" s="2"/>
      <c r="M140" s="2"/>
      <c r="N140" s="2"/>
      <c r="O140" s="237"/>
      <c r="P140" s="237"/>
    </row>
    <row r="141" spans="1:16" x14ac:dyDescent="0.25">
      <c r="A141" s="236"/>
      <c r="B141" s="236"/>
      <c r="C141" s="238"/>
      <c r="D141" s="238"/>
      <c r="E141" s="238"/>
      <c r="F141" s="238"/>
      <c r="G141" s="238"/>
      <c r="H141" s="238"/>
      <c r="I141" s="238"/>
      <c r="J141" s="238"/>
      <c r="L141" s="2"/>
      <c r="M141" s="2"/>
      <c r="N141" s="2"/>
      <c r="O141" s="237"/>
      <c r="P141" s="237"/>
    </row>
    <row r="142" spans="1:16" x14ac:dyDescent="0.25">
      <c r="A142" s="236"/>
      <c r="B142" s="236"/>
      <c r="C142" s="238"/>
      <c r="D142" s="238"/>
      <c r="E142" s="238"/>
      <c r="F142" s="238"/>
      <c r="G142" s="238"/>
      <c r="H142" s="238"/>
      <c r="I142" s="238"/>
      <c r="J142" s="238"/>
      <c r="L142" s="2"/>
      <c r="M142" s="2"/>
      <c r="N142" s="2"/>
      <c r="O142" s="237"/>
      <c r="P142" s="237"/>
    </row>
    <row r="143" spans="1:16" x14ac:dyDescent="0.25">
      <c r="A143" s="236"/>
      <c r="B143" s="236"/>
      <c r="C143" s="238"/>
      <c r="D143" s="238"/>
      <c r="E143" s="238"/>
      <c r="F143" s="238"/>
      <c r="G143" s="238"/>
      <c r="H143" s="238"/>
      <c r="I143" s="238"/>
      <c r="J143" s="238"/>
      <c r="L143" s="2"/>
      <c r="M143" s="2"/>
      <c r="N143" s="2"/>
      <c r="O143" s="237"/>
      <c r="P143" s="237"/>
    </row>
    <row r="144" spans="1:16" x14ac:dyDescent="0.25">
      <c r="A144" s="236"/>
      <c r="B144" s="236"/>
      <c r="C144" s="238"/>
      <c r="D144" s="238"/>
      <c r="E144" s="238"/>
      <c r="F144" s="238"/>
      <c r="G144" s="238"/>
      <c r="H144" s="238"/>
      <c r="I144" s="238"/>
      <c r="J144" s="238"/>
      <c r="L144" s="2"/>
      <c r="M144" s="2"/>
      <c r="N144" s="2"/>
      <c r="O144" s="237"/>
      <c r="P144" s="237"/>
    </row>
    <row r="145" spans="1:16" x14ac:dyDescent="0.25">
      <c r="A145" s="236"/>
      <c r="B145" s="236"/>
      <c r="C145" s="238"/>
      <c r="D145" s="238"/>
      <c r="E145" s="238"/>
      <c r="F145" s="238"/>
      <c r="G145" s="238"/>
      <c r="H145" s="238"/>
      <c r="I145" s="238"/>
      <c r="J145" s="238"/>
      <c r="L145" s="2"/>
      <c r="M145" s="2"/>
      <c r="N145" s="2"/>
      <c r="O145" s="237"/>
      <c r="P145" s="237"/>
    </row>
    <row r="146" spans="1:16" x14ac:dyDescent="0.25">
      <c r="A146" s="236"/>
      <c r="B146" s="236"/>
      <c r="C146" s="238"/>
      <c r="D146" s="238"/>
      <c r="E146" s="238"/>
      <c r="F146" s="238"/>
      <c r="G146" s="238"/>
      <c r="H146" s="238"/>
      <c r="I146" s="238"/>
      <c r="J146" s="238"/>
      <c r="L146" s="2"/>
      <c r="M146" s="2"/>
      <c r="N146" s="2"/>
      <c r="O146" s="237"/>
      <c r="P146" s="237"/>
    </row>
    <row r="147" spans="1:16" x14ac:dyDescent="0.25">
      <c r="A147" s="236"/>
      <c r="B147" s="236"/>
      <c r="C147" s="238"/>
      <c r="D147" s="238"/>
      <c r="E147" s="238"/>
      <c r="F147" s="238"/>
      <c r="G147" s="238"/>
      <c r="H147" s="238"/>
      <c r="I147" s="238"/>
      <c r="J147" s="238"/>
      <c r="L147" s="2"/>
      <c r="M147" s="2"/>
      <c r="N147" s="2"/>
      <c r="O147" s="237"/>
      <c r="P147" s="237"/>
    </row>
    <row r="148" spans="1:16" x14ac:dyDescent="0.25">
      <c r="A148" s="236"/>
      <c r="B148" s="236"/>
      <c r="C148" s="238"/>
      <c r="D148" s="238"/>
      <c r="E148" s="238"/>
      <c r="F148" s="238"/>
      <c r="G148" s="238"/>
      <c r="H148" s="238"/>
      <c r="I148" s="238"/>
      <c r="J148" s="238"/>
      <c r="L148" s="2"/>
      <c r="M148" s="2"/>
      <c r="N148" s="2"/>
      <c r="O148" s="237"/>
      <c r="P148" s="237"/>
    </row>
    <row r="149" spans="1:16" x14ac:dyDescent="0.25">
      <c r="A149" s="236"/>
      <c r="B149" s="236"/>
      <c r="C149" s="238"/>
      <c r="D149" s="238"/>
      <c r="E149" s="238"/>
      <c r="F149" s="238"/>
      <c r="G149" s="238"/>
      <c r="H149" s="238"/>
      <c r="I149" s="238"/>
      <c r="J149" s="238"/>
      <c r="L149" s="2"/>
      <c r="M149" s="2"/>
      <c r="N149" s="2"/>
      <c r="O149" s="237"/>
      <c r="P149" s="237"/>
    </row>
    <row r="150" spans="1:16" x14ac:dyDescent="0.25">
      <c r="A150" s="236"/>
      <c r="B150" s="236"/>
      <c r="C150" s="238"/>
      <c r="D150" s="238"/>
      <c r="E150" s="238"/>
      <c r="F150" s="238"/>
      <c r="G150" s="238"/>
      <c r="H150" s="238"/>
      <c r="I150" s="238"/>
      <c r="J150" s="238"/>
      <c r="L150" s="2"/>
      <c r="M150" s="2"/>
      <c r="N150" s="2"/>
      <c r="O150" s="237"/>
      <c r="P150" s="237"/>
    </row>
    <row r="151" spans="1:16" x14ac:dyDescent="0.25">
      <c r="A151" s="236"/>
      <c r="B151" s="236"/>
      <c r="C151" s="238"/>
      <c r="D151" s="238"/>
      <c r="E151" s="238"/>
      <c r="F151" s="238"/>
      <c r="G151" s="238"/>
      <c r="H151" s="238"/>
      <c r="I151" s="238"/>
      <c r="J151" s="238"/>
      <c r="L151" s="2"/>
      <c r="M151" s="2"/>
      <c r="N151" s="2"/>
      <c r="O151" s="237"/>
      <c r="P151" s="237"/>
    </row>
    <row r="152" spans="1:16" x14ac:dyDescent="0.25">
      <c r="A152" s="236"/>
      <c r="B152" s="236"/>
      <c r="C152" s="238"/>
      <c r="D152" s="238"/>
      <c r="E152" s="238"/>
      <c r="F152" s="238"/>
      <c r="G152" s="238"/>
      <c r="H152" s="238"/>
      <c r="I152" s="238"/>
      <c r="J152" s="238"/>
      <c r="L152" s="2"/>
      <c r="M152" s="2"/>
      <c r="N152" s="2"/>
      <c r="O152" s="237"/>
      <c r="P152" s="237"/>
    </row>
    <row r="153" spans="1:16" x14ac:dyDescent="0.25">
      <c r="A153" s="236"/>
      <c r="B153" s="236"/>
      <c r="C153" s="238"/>
      <c r="D153" s="238"/>
      <c r="E153" s="238"/>
      <c r="F153" s="238"/>
      <c r="G153" s="238"/>
      <c r="H153" s="238"/>
      <c r="I153" s="238"/>
      <c r="J153" s="238"/>
      <c r="L153" s="2"/>
      <c r="M153" s="2"/>
      <c r="N153" s="2"/>
      <c r="O153" s="237"/>
      <c r="P153" s="237"/>
    </row>
    <row r="154" spans="1:16" x14ac:dyDescent="0.25">
      <c r="A154" s="236"/>
      <c r="B154" s="236"/>
      <c r="C154" s="238"/>
      <c r="D154" s="238"/>
      <c r="E154" s="238"/>
      <c r="F154" s="238"/>
      <c r="G154" s="238"/>
      <c r="H154" s="238"/>
      <c r="I154" s="238"/>
      <c r="J154" s="238"/>
      <c r="L154" s="2"/>
      <c r="M154" s="2"/>
      <c r="N154" s="2"/>
      <c r="O154" s="237"/>
      <c r="P154" s="237"/>
    </row>
    <row r="155" spans="1:16" x14ac:dyDescent="0.25">
      <c r="A155" s="236"/>
      <c r="B155" s="236"/>
      <c r="C155" s="238"/>
      <c r="D155" s="238"/>
      <c r="E155" s="238"/>
      <c r="F155" s="238"/>
      <c r="G155" s="238"/>
      <c r="H155" s="238"/>
      <c r="I155" s="238"/>
      <c r="J155" s="238"/>
      <c r="L155" s="2"/>
      <c r="M155" s="2"/>
      <c r="N155" s="2"/>
      <c r="O155" s="237"/>
      <c r="P155" s="237"/>
    </row>
    <row r="156" spans="1:16" x14ac:dyDescent="0.25">
      <c r="A156" s="236"/>
      <c r="B156" s="236"/>
      <c r="C156" s="238"/>
      <c r="D156" s="238"/>
      <c r="E156" s="238"/>
      <c r="F156" s="238"/>
      <c r="G156" s="238"/>
      <c r="H156" s="238"/>
      <c r="I156" s="238"/>
      <c r="J156" s="238"/>
      <c r="L156" s="2"/>
      <c r="M156" s="2"/>
      <c r="N156" s="2"/>
      <c r="O156" s="237"/>
      <c r="P156" s="237"/>
    </row>
    <row r="157" spans="1:16" x14ac:dyDescent="0.25">
      <c r="A157" s="236"/>
      <c r="B157" s="236"/>
      <c r="C157" s="238"/>
      <c r="D157" s="238"/>
      <c r="E157" s="238"/>
      <c r="F157" s="238"/>
      <c r="G157" s="238"/>
      <c r="H157" s="238"/>
      <c r="I157" s="238"/>
      <c r="J157" s="238"/>
      <c r="L157" s="2"/>
      <c r="M157" s="2"/>
      <c r="N157" s="2"/>
      <c r="O157" s="237"/>
      <c r="P157" s="237"/>
    </row>
    <row r="158" spans="1:16" x14ac:dyDescent="0.25">
      <c r="A158" s="236"/>
      <c r="B158" s="236"/>
      <c r="C158" s="238"/>
      <c r="D158" s="238"/>
      <c r="E158" s="238"/>
      <c r="F158" s="238"/>
      <c r="G158" s="238"/>
      <c r="H158" s="238"/>
      <c r="I158" s="238"/>
      <c r="J158" s="238"/>
      <c r="L158" s="2"/>
      <c r="M158" s="2"/>
      <c r="N158" s="2"/>
      <c r="O158" s="237"/>
      <c r="P158" s="237"/>
    </row>
    <row r="159" spans="1:16" x14ac:dyDescent="0.25">
      <c r="A159" s="236"/>
      <c r="B159" s="236"/>
      <c r="C159" s="238"/>
      <c r="D159" s="238"/>
      <c r="E159" s="238"/>
      <c r="F159" s="238"/>
      <c r="G159" s="238"/>
      <c r="H159" s="238"/>
      <c r="I159" s="238"/>
      <c r="J159" s="238"/>
      <c r="L159" s="2"/>
      <c r="M159" s="2"/>
      <c r="N159" s="2"/>
      <c r="O159" s="237"/>
      <c r="P159" s="237"/>
    </row>
    <row r="160" spans="1:16" x14ac:dyDescent="0.25">
      <c r="A160" s="236"/>
      <c r="B160" s="236"/>
      <c r="C160" s="238"/>
      <c r="D160" s="238"/>
      <c r="E160" s="238"/>
      <c r="F160" s="238"/>
      <c r="G160" s="238"/>
      <c r="H160" s="238"/>
      <c r="I160" s="238"/>
      <c r="J160" s="238"/>
      <c r="L160" s="2"/>
      <c r="M160" s="2"/>
      <c r="N160" s="2"/>
      <c r="O160" s="237"/>
      <c r="P160" s="237"/>
    </row>
    <row r="161" spans="1:16" x14ac:dyDescent="0.25">
      <c r="A161" s="236"/>
      <c r="B161" s="236"/>
      <c r="C161" s="238"/>
      <c r="D161" s="238"/>
      <c r="E161" s="238"/>
      <c r="F161" s="238"/>
      <c r="G161" s="238"/>
      <c r="H161" s="238"/>
      <c r="I161" s="238"/>
      <c r="J161" s="238"/>
      <c r="L161" s="2"/>
      <c r="M161" s="2"/>
      <c r="N161" s="2"/>
      <c r="O161" s="237"/>
      <c r="P161" s="237"/>
    </row>
    <row r="162" spans="1:16" x14ac:dyDescent="0.25">
      <c r="A162" s="236"/>
      <c r="B162" s="236"/>
      <c r="C162" s="238"/>
      <c r="D162" s="238"/>
      <c r="E162" s="238"/>
      <c r="F162" s="238"/>
      <c r="G162" s="238"/>
      <c r="H162" s="238"/>
      <c r="I162" s="238"/>
      <c r="J162" s="238"/>
      <c r="L162" s="2"/>
      <c r="M162" s="2"/>
      <c r="N162" s="2"/>
      <c r="O162" s="237"/>
      <c r="P162" s="237"/>
    </row>
    <row r="163" spans="1:16" x14ac:dyDescent="0.25">
      <c r="A163" s="236"/>
      <c r="B163" s="236"/>
      <c r="C163" s="238"/>
      <c r="D163" s="238"/>
      <c r="E163" s="238"/>
      <c r="F163" s="238"/>
      <c r="G163" s="238"/>
      <c r="H163" s="238"/>
      <c r="I163" s="238"/>
      <c r="J163" s="238"/>
      <c r="L163" s="2"/>
      <c r="M163" s="2"/>
      <c r="N163" s="2"/>
      <c r="O163" s="237"/>
      <c r="P163" s="237"/>
    </row>
    <row r="164" spans="1:16" x14ac:dyDescent="0.25">
      <c r="A164" s="236"/>
      <c r="B164" s="236"/>
      <c r="C164" s="238"/>
      <c r="D164" s="238"/>
      <c r="E164" s="238"/>
      <c r="F164" s="238"/>
      <c r="G164" s="238"/>
      <c r="H164" s="238"/>
      <c r="I164" s="238"/>
      <c r="J164" s="238"/>
      <c r="L164" s="2"/>
      <c r="M164" s="2"/>
      <c r="N164" s="2"/>
      <c r="O164" s="237"/>
      <c r="P164" s="237"/>
    </row>
    <row r="165" spans="1:16" x14ac:dyDescent="0.25">
      <c r="A165" s="236"/>
      <c r="B165" s="236"/>
      <c r="C165" s="238"/>
      <c r="D165" s="238"/>
      <c r="E165" s="238"/>
      <c r="F165" s="238"/>
      <c r="G165" s="238"/>
      <c r="H165" s="238"/>
      <c r="I165" s="238"/>
      <c r="J165" s="238"/>
      <c r="L165" s="2"/>
      <c r="M165" s="2"/>
      <c r="N165" s="2"/>
      <c r="O165" s="237"/>
      <c r="P165" s="237"/>
    </row>
    <row r="166" spans="1:16" x14ac:dyDescent="0.25">
      <c r="A166" s="236"/>
      <c r="B166" s="236"/>
      <c r="C166" s="238"/>
      <c r="D166" s="238"/>
      <c r="E166" s="238"/>
      <c r="F166" s="238"/>
      <c r="G166" s="238"/>
      <c r="H166" s="238"/>
      <c r="I166" s="238"/>
      <c r="J166" s="238"/>
      <c r="L166" s="2"/>
      <c r="M166" s="2"/>
      <c r="N166" s="2"/>
      <c r="O166" s="237"/>
      <c r="P166" s="237"/>
    </row>
    <row r="167" spans="1:16" x14ac:dyDescent="0.25">
      <c r="A167" s="236"/>
      <c r="B167" s="236"/>
      <c r="C167" s="238"/>
      <c r="D167" s="238"/>
      <c r="E167" s="238"/>
      <c r="F167" s="238"/>
      <c r="G167" s="238"/>
      <c r="H167" s="238"/>
      <c r="I167" s="238"/>
      <c r="J167" s="238"/>
      <c r="L167" s="2"/>
      <c r="M167" s="2"/>
      <c r="N167" s="2"/>
      <c r="O167" s="237"/>
      <c r="P167" s="237"/>
    </row>
    <row r="168" spans="1:16" x14ac:dyDescent="0.25">
      <c r="A168" s="236"/>
      <c r="B168" s="236"/>
      <c r="C168" s="238"/>
      <c r="D168" s="238"/>
      <c r="E168" s="238"/>
      <c r="F168" s="238"/>
      <c r="G168" s="238"/>
      <c r="H168" s="238"/>
      <c r="I168" s="238"/>
      <c r="J168" s="238"/>
      <c r="L168" s="2"/>
      <c r="M168" s="2"/>
      <c r="N168" s="2"/>
      <c r="O168" s="237"/>
      <c r="P168" s="237"/>
    </row>
    <row r="169" spans="1:16" x14ac:dyDescent="0.25">
      <c r="A169" s="236"/>
      <c r="B169" s="236"/>
      <c r="C169" s="238"/>
      <c r="D169" s="238"/>
      <c r="E169" s="238"/>
      <c r="F169" s="238"/>
      <c r="G169" s="238"/>
      <c r="H169" s="238"/>
      <c r="I169" s="238"/>
      <c r="J169" s="238"/>
      <c r="L169" s="2"/>
      <c r="M169" s="2"/>
      <c r="N169" s="2"/>
      <c r="O169" s="237"/>
      <c r="P169" s="237"/>
    </row>
    <row r="170" spans="1:16" x14ac:dyDescent="0.25">
      <c r="A170" s="236"/>
      <c r="B170" s="236"/>
      <c r="C170" s="238"/>
      <c r="D170" s="238"/>
      <c r="E170" s="238"/>
      <c r="F170" s="238"/>
      <c r="G170" s="238"/>
      <c r="H170" s="238"/>
      <c r="I170" s="238"/>
      <c r="J170" s="238"/>
      <c r="L170" s="2"/>
      <c r="M170" s="2"/>
      <c r="N170" s="2"/>
      <c r="O170" s="237"/>
      <c r="P170" s="237"/>
    </row>
    <row r="171" spans="1:16" x14ac:dyDescent="0.25">
      <c r="A171" s="236"/>
      <c r="B171" s="236"/>
      <c r="C171" s="238"/>
      <c r="D171" s="238"/>
      <c r="E171" s="238"/>
      <c r="F171" s="238"/>
      <c r="G171" s="238"/>
      <c r="H171" s="238"/>
      <c r="I171" s="238"/>
      <c r="J171" s="238"/>
      <c r="L171" s="2"/>
      <c r="M171" s="2"/>
      <c r="N171" s="2"/>
      <c r="O171" s="237"/>
      <c r="P171" s="237"/>
    </row>
    <row r="172" spans="1:16" x14ac:dyDescent="0.25">
      <c r="A172" s="236"/>
      <c r="B172" s="236"/>
      <c r="C172" s="238"/>
      <c r="D172" s="238"/>
      <c r="E172" s="238"/>
      <c r="F172" s="238"/>
      <c r="G172" s="238"/>
      <c r="H172" s="238"/>
      <c r="I172" s="238"/>
      <c r="J172" s="238"/>
      <c r="L172" s="2"/>
      <c r="M172" s="2"/>
      <c r="N172" s="2"/>
      <c r="O172" s="237"/>
      <c r="P172" s="237"/>
    </row>
    <row r="173" spans="1:16" x14ac:dyDescent="0.25">
      <c r="A173" s="236"/>
      <c r="B173" s="236"/>
      <c r="C173" s="238"/>
      <c r="D173" s="238"/>
      <c r="E173" s="238"/>
      <c r="F173" s="238"/>
      <c r="G173" s="238"/>
      <c r="H173" s="238"/>
      <c r="I173" s="238"/>
      <c r="J173" s="238"/>
      <c r="L173" s="2"/>
      <c r="M173" s="2"/>
      <c r="N173" s="2"/>
      <c r="O173" s="237"/>
      <c r="P173" s="237"/>
    </row>
    <row r="174" spans="1:16" x14ac:dyDescent="0.25">
      <c r="A174" s="236"/>
      <c r="B174" s="236"/>
      <c r="C174" s="238"/>
      <c r="D174" s="238"/>
      <c r="E174" s="238"/>
      <c r="F174" s="238"/>
      <c r="G174" s="238"/>
      <c r="H174" s="238"/>
      <c r="I174" s="238"/>
      <c r="J174" s="238"/>
      <c r="L174" s="2"/>
      <c r="M174" s="2"/>
      <c r="N174" s="2"/>
      <c r="O174" s="237"/>
      <c r="P174" s="237"/>
    </row>
    <row r="175" spans="1:16" x14ac:dyDescent="0.25">
      <c r="A175" s="236"/>
      <c r="B175" s="236"/>
      <c r="C175" s="238"/>
      <c r="D175" s="238"/>
      <c r="E175" s="238"/>
      <c r="F175" s="238"/>
      <c r="G175" s="238"/>
      <c r="H175" s="238"/>
      <c r="I175" s="238"/>
      <c r="J175" s="238"/>
      <c r="L175" s="2"/>
      <c r="M175" s="2"/>
      <c r="N175" s="2"/>
      <c r="O175" s="237"/>
      <c r="P175" s="237"/>
    </row>
    <row r="176" spans="1:16" x14ac:dyDescent="0.25">
      <c r="A176" s="236"/>
      <c r="B176" s="236"/>
      <c r="C176" s="238"/>
      <c r="D176" s="238"/>
      <c r="E176" s="238"/>
      <c r="F176" s="238"/>
      <c r="G176" s="238"/>
      <c r="H176" s="238"/>
      <c r="I176" s="238"/>
      <c r="J176" s="238"/>
      <c r="L176" s="2"/>
      <c r="M176" s="2"/>
      <c r="N176" s="2"/>
      <c r="O176" s="237"/>
      <c r="P176" s="237"/>
    </row>
    <row r="177" spans="1:16" x14ac:dyDescent="0.25">
      <c r="A177" s="236"/>
      <c r="B177" s="236"/>
      <c r="C177" s="238"/>
      <c r="D177" s="238"/>
      <c r="E177" s="238"/>
      <c r="F177" s="238"/>
      <c r="G177" s="238"/>
      <c r="H177" s="238"/>
      <c r="I177" s="238"/>
      <c r="J177" s="238"/>
      <c r="L177" s="2"/>
      <c r="M177" s="2"/>
      <c r="N177" s="2"/>
      <c r="O177" s="237"/>
      <c r="P177" s="237"/>
    </row>
    <row r="178" spans="1:16" x14ac:dyDescent="0.25">
      <c r="A178" s="236"/>
      <c r="B178" s="236"/>
      <c r="C178" s="238"/>
      <c r="D178" s="238"/>
      <c r="E178" s="238"/>
      <c r="F178" s="238"/>
      <c r="G178" s="238"/>
      <c r="H178" s="238"/>
      <c r="I178" s="238"/>
      <c r="J178" s="238"/>
      <c r="L178" s="2"/>
      <c r="M178" s="2"/>
      <c r="N178" s="2"/>
      <c r="O178" s="237"/>
      <c r="P178" s="237"/>
    </row>
    <row r="179" spans="1:16" x14ac:dyDescent="0.25">
      <c r="A179" s="236"/>
      <c r="B179" s="236"/>
      <c r="C179" s="238"/>
      <c r="D179" s="238"/>
      <c r="E179" s="238"/>
      <c r="F179" s="238"/>
      <c r="G179" s="238"/>
      <c r="H179" s="238"/>
      <c r="I179" s="238"/>
      <c r="J179" s="238"/>
      <c r="L179" s="2"/>
      <c r="M179" s="2"/>
      <c r="N179" s="2"/>
      <c r="O179" s="237"/>
      <c r="P179" s="237"/>
    </row>
    <row r="180" spans="1:16" x14ac:dyDescent="0.25">
      <c r="A180" s="236"/>
      <c r="B180" s="236"/>
      <c r="C180" s="238"/>
      <c r="D180" s="238"/>
      <c r="E180" s="238"/>
      <c r="F180" s="238"/>
      <c r="G180" s="238"/>
      <c r="H180" s="238"/>
      <c r="I180" s="238"/>
      <c r="J180" s="238"/>
      <c r="L180" s="2"/>
      <c r="M180" s="2"/>
      <c r="N180" s="2"/>
      <c r="O180" s="237"/>
      <c r="P180" s="237"/>
    </row>
    <row r="181" spans="1:16" x14ac:dyDescent="0.25">
      <c r="A181" s="236"/>
      <c r="B181" s="236"/>
      <c r="C181" s="238"/>
      <c r="D181" s="238"/>
      <c r="E181" s="238"/>
      <c r="F181" s="238"/>
      <c r="G181" s="238"/>
      <c r="H181" s="238"/>
      <c r="I181" s="238"/>
      <c r="J181" s="238"/>
      <c r="L181" s="2"/>
      <c r="M181" s="2"/>
      <c r="N181" s="2"/>
      <c r="O181" s="237"/>
      <c r="P181" s="237"/>
    </row>
    <row r="182" spans="1:16" x14ac:dyDescent="0.25">
      <c r="A182" s="236"/>
      <c r="B182" s="236"/>
      <c r="C182" s="238"/>
      <c r="D182" s="238"/>
      <c r="E182" s="238"/>
      <c r="F182" s="238"/>
      <c r="G182" s="238"/>
      <c r="H182" s="238"/>
      <c r="I182" s="238"/>
      <c r="J182" s="238"/>
      <c r="L182" s="2"/>
      <c r="M182" s="2"/>
      <c r="N182" s="2"/>
      <c r="O182" s="237"/>
      <c r="P182" s="237"/>
    </row>
    <row r="183" spans="1:16" x14ac:dyDescent="0.25">
      <c r="A183" s="236"/>
      <c r="B183" s="236"/>
      <c r="C183" s="238"/>
      <c r="D183" s="238"/>
      <c r="E183" s="238"/>
      <c r="F183" s="238"/>
      <c r="G183" s="238"/>
      <c r="H183" s="238"/>
      <c r="I183" s="238"/>
      <c r="J183" s="238"/>
      <c r="L183" s="2"/>
      <c r="M183" s="2"/>
      <c r="N183" s="2"/>
      <c r="O183" s="237"/>
      <c r="P183" s="237"/>
    </row>
    <row r="184" spans="1:16" x14ac:dyDescent="0.25">
      <c r="A184" s="236"/>
      <c r="B184" s="236"/>
      <c r="C184" s="238"/>
      <c r="D184" s="238"/>
      <c r="E184" s="238"/>
      <c r="F184" s="238"/>
      <c r="G184" s="238"/>
      <c r="H184" s="238"/>
      <c r="I184" s="238"/>
      <c r="J184" s="238"/>
      <c r="L184" s="2"/>
      <c r="M184" s="2"/>
      <c r="N184" s="2"/>
      <c r="O184" s="237"/>
      <c r="P184" s="237"/>
    </row>
    <row r="185" spans="1:16" x14ac:dyDescent="0.25">
      <c r="A185" s="236"/>
      <c r="B185" s="236"/>
      <c r="C185" s="238"/>
      <c r="D185" s="238"/>
      <c r="E185" s="238"/>
      <c r="F185" s="238"/>
      <c r="G185" s="238"/>
      <c r="H185" s="238"/>
      <c r="I185" s="238"/>
      <c r="J185" s="238"/>
      <c r="L185" s="2"/>
      <c r="M185" s="2"/>
      <c r="N185" s="2"/>
      <c r="O185" s="237"/>
      <c r="P185" s="237"/>
    </row>
    <row r="186" spans="1:16" x14ac:dyDescent="0.25">
      <c r="A186" s="236"/>
      <c r="B186" s="236"/>
      <c r="C186" s="238"/>
      <c r="D186" s="238"/>
      <c r="E186" s="238"/>
      <c r="F186" s="238"/>
      <c r="G186" s="238"/>
      <c r="H186" s="238"/>
      <c r="I186" s="238"/>
      <c r="J186" s="238"/>
      <c r="L186" s="2"/>
      <c r="M186" s="2"/>
      <c r="N186" s="2"/>
      <c r="O186" s="237"/>
      <c r="P186" s="237"/>
    </row>
    <row r="187" spans="1:16" x14ac:dyDescent="0.25">
      <c r="A187" s="236"/>
      <c r="B187" s="236"/>
      <c r="C187" s="238"/>
      <c r="D187" s="238"/>
      <c r="E187" s="238"/>
      <c r="F187" s="238"/>
      <c r="G187" s="238"/>
      <c r="H187" s="238"/>
      <c r="I187" s="238"/>
      <c r="J187" s="238"/>
      <c r="L187" s="2"/>
      <c r="M187" s="2"/>
      <c r="N187" s="2"/>
      <c r="O187" s="237"/>
      <c r="P187" s="237"/>
    </row>
    <row r="188" spans="1:16" x14ac:dyDescent="0.25">
      <c r="A188" s="236"/>
      <c r="B188" s="236"/>
      <c r="C188" s="238"/>
      <c r="D188" s="238"/>
      <c r="E188" s="238"/>
      <c r="F188" s="238"/>
      <c r="G188" s="238"/>
      <c r="H188" s="238"/>
      <c r="I188" s="238"/>
      <c r="J188" s="238"/>
      <c r="L188" s="2"/>
      <c r="M188" s="2"/>
      <c r="N188" s="2"/>
      <c r="O188" s="237"/>
      <c r="P188" s="237"/>
    </row>
    <row r="189" spans="1:16" x14ac:dyDescent="0.25">
      <c r="A189" s="236"/>
      <c r="B189" s="236"/>
      <c r="C189" s="238"/>
      <c r="D189" s="238"/>
      <c r="E189" s="238"/>
      <c r="F189" s="238"/>
      <c r="G189" s="238"/>
      <c r="H189" s="238"/>
      <c r="I189" s="238"/>
      <c r="J189" s="238"/>
      <c r="L189" s="2"/>
      <c r="M189" s="2"/>
      <c r="N189" s="2"/>
      <c r="O189" s="237"/>
      <c r="P189" s="237"/>
    </row>
    <row r="190" spans="1:16" x14ac:dyDescent="0.25">
      <c r="A190" s="236"/>
      <c r="B190" s="236"/>
      <c r="C190" s="238"/>
      <c r="D190" s="238"/>
      <c r="E190" s="238"/>
      <c r="F190" s="238"/>
      <c r="G190" s="238"/>
      <c r="H190" s="238"/>
      <c r="I190" s="238"/>
      <c r="J190" s="238"/>
      <c r="L190" s="2"/>
      <c r="M190" s="2"/>
      <c r="N190" s="2"/>
      <c r="O190" s="237"/>
      <c r="P190" s="237"/>
    </row>
    <row r="191" spans="1:16" x14ac:dyDescent="0.25">
      <c r="A191" s="236"/>
      <c r="B191" s="236"/>
      <c r="C191" s="238"/>
      <c r="D191" s="238"/>
      <c r="E191" s="238"/>
      <c r="F191" s="238"/>
      <c r="G191" s="238"/>
      <c r="H191" s="238"/>
      <c r="I191" s="238"/>
      <c r="J191" s="238"/>
      <c r="L191" s="2"/>
      <c r="M191" s="2"/>
      <c r="N191" s="2"/>
      <c r="O191" s="237"/>
      <c r="P191" s="237"/>
    </row>
    <row r="192" spans="1:16" x14ac:dyDescent="0.25">
      <c r="A192" s="236"/>
      <c r="B192" s="236"/>
      <c r="C192" s="238"/>
      <c r="D192" s="238"/>
      <c r="E192" s="238"/>
      <c r="F192" s="238"/>
      <c r="G192" s="238"/>
      <c r="H192" s="238"/>
      <c r="I192" s="238"/>
      <c r="J192" s="238"/>
      <c r="L192" s="2"/>
      <c r="M192" s="2"/>
      <c r="N192" s="2"/>
      <c r="O192" s="237"/>
      <c r="P192" s="237"/>
    </row>
    <row r="193" spans="1:16" x14ac:dyDescent="0.25">
      <c r="A193" s="236"/>
      <c r="B193" s="236"/>
      <c r="C193" s="238"/>
      <c r="D193" s="238"/>
      <c r="E193" s="238"/>
      <c r="F193" s="238"/>
      <c r="G193" s="238"/>
      <c r="H193" s="238"/>
      <c r="I193" s="238"/>
      <c r="J193" s="238"/>
      <c r="L193" s="2"/>
      <c r="M193" s="2"/>
      <c r="N193" s="2"/>
      <c r="O193" s="237"/>
      <c r="P193" s="237"/>
    </row>
    <row r="194" spans="1:16" x14ac:dyDescent="0.25">
      <c r="A194" s="236"/>
      <c r="B194" s="236"/>
      <c r="C194" s="238"/>
      <c r="D194" s="238"/>
      <c r="E194" s="238"/>
      <c r="F194" s="238"/>
      <c r="G194" s="238"/>
      <c r="H194" s="238"/>
      <c r="I194" s="238"/>
      <c r="J194" s="238"/>
      <c r="L194" s="2"/>
      <c r="M194" s="2"/>
      <c r="N194" s="2"/>
      <c r="O194" s="237"/>
      <c r="P194" s="237"/>
    </row>
    <row r="195" spans="1:16" x14ac:dyDescent="0.25">
      <c r="A195" s="236"/>
      <c r="B195" s="236"/>
      <c r="C195" s="238"/>
      <c r="D195" s="238"/>
      <c r="E195" s="238"/>
      <c r="F195" s="238"/>
      <c r="G195" s="238"/>
      <c r="H195" s="238"/>
      <c r="I195" s="238"/>
      <c r="J195" s="238"/>
      <c r="L195" s="2"/>
      <c r="M195" s="2"/>
      <c r="N195" s="2"/>
      <c r="O195" s="237"/>
      <c r="P195" s="237"/>
    </row>
    <row r="196" spans="1:16" x14ac:dyDescent="0.25">
      <c r="A196" s="236"/>
      <c r="B196" s="236"/>
      <c r="C196" s="238"/>
      <c r="D196" s="238"/>
      <c r="E196" s="238"/>
      <c r="F196" s="238"/>
      <c r="G196" s="238"/>
      <c r="H196" s="238"/>
      <c r="I196" s="238"/>
      <c r="J196" s="238"/>
      <c r="L196" s="2"/>
      <c r="M196" s="2"/>
      <c r="N196" s="2"/>
      <c r="O196" s="237"/>
      <c r="P196" s="237"/>
    </row>
    <row r="197" spans="1:16" x14ac:dyDescent="0.25">
      <c r="A197" s="236"/>
      <c r="B197" s="236"/>
      <c r="C197" s="238"/>
      <c r="D197" s="238"/>
      <c r="E197" s="238"/>
      <c r="F197" s="238"/>
      <c r="G197" s="238"/>
      <c r="H197" s="238"/>
      <c r="I197" s="238"/>
      <c r="J197" s="238"/>
      <c r="L197" s="2"/>
      <c r="M197" s="2"/>
      <c r="N197" s="2"/>
      <c r="O197" s="237"/>
      <c r="P197" s="237"/>
    </row>
    <row r="198" spans="1:16" x14ac:dyDescent="0.25">
      <c r="A198" s="236"/>
      <c r="B198" s="236"/>
      <c r="C198" s="238"/>
      <c r="D198" s="238"/>
      <c r="E198" s="238"/>
      <c r="F198" s="238"/>
      <c r="G198" s="238"/>
      <c r="H198" s="238"/>
      <c r="I198" s="238"/>
      <c r="J198" s="238"/>
      <c r="L198" s="2"/>
      <c r="M198" s="2"/>
      <c r="N198" s="2"/>
      <c r="O198" s="237"/>
      <c r="P198" s="237"/>
    </row>
    <row r="199" spans="1:16" x14ac:dyDescent="0.25">
      <c r="A199" s="236"/>
      <c r="B199" s="236"/>
      <c r="C199" s="238"/>
      <c r="D199" s="238"/>
      <c r="E199" s="238"/>
      <c r="F199" s="238"/>
      <c r="G199" s="238"/>
      <c r="H199" s="238"/>
      <c r="I199" s="238"/>
      <c r="J199" s="238"/>
      <c r="L199" s="2"/>
      <c r="M199" s="2"/>
      <c r="N199" s="2"/>
      <c r="O199" s="237"/>
      <c r="P199" s="237"/>
    </row>
    <row r="200" spans="1:16" x14ac:dyDescent="0.25">
      <c r="A200" s="236"/>
      <c r="B200" s="236"/>
      <c r="C200" s="238"/>
      <c r="D200" s="238"/>
      <c r="E200" s="238"/>
      <c r="F200" s="238"/>
      <c r="G200" s="238"/>
      <c r="H200" s="238"/>
      <c r="I200" s="238"/>
      <c r="J200" s="238"/>
      <c r="L200" s="2"/>
      <c r="M200" s="2"/>
      <c r="N200" s="2"/>
      <c r="O200" s="237"/>
      <c r="P200" s="237"/>
    </row>
    <row r="201" spans="1:16" x14ac:dyDescent="0.25">
      <c r="A201" s="236"/>
      <c r="B201" s="236"/>
      <c r="C201" s="238"/>
      <c r="D201" s="238"/>
      <c r="E201" s="238"/>
      <c r="F201" s="238"/>
      <c r="G201" s="238"/>
      <c r="H201" s="238"/>
      <c r="I201" s="238"/>
      <c r="J201" s="238"/>
      <c r="L201" s="2"/>
      <c r="M201" s="2"/>
      <c r="N201" s="2"/>
      <c r="O201" s="237"/>
      <c r="P201" s="237"/>
    </row>
    <row r="202" spans="1:16" x14ac:dyDescent="0.25">
      <c r="A202" s="236"/>
      <c r="B202" s="236"/>
      <c r="C202" s="238"/>
      <c r="D202" s="238"/>
      <c r="E202" s="238"/>
      <c r="F202" s="238"/>
      <c r="G202" s="238"/>
      <c r="H202" s="238"/>
      <c r="I202" s="238"/>
      <c r="J202" s="238"/>
      <c r="L202" s="2"/>
      <c r="M202" s="2"/>
      <c r="N202" s="2"/>
      <c r="O202" s="237"/>
      <c r="P202" s="237"/>
    </row>
    <row r="203" spans="1:16" x14ac:dyDescent="0.25">
      <c r="A203" s="236"/>
      <c r="B203" s="236"/>
      <c r="C203" s="238"/>
      <c r="D203" s="238"/>
      <c r="E203" s="238"/>
      <c r="F203" s="238"/>
      <c r="G203" s="238"/>
      <c r="H203" s="238"/>
      <c r="I203" s="238"/>
      <c r="J203" s="238"/>
      <c r="L203" s="2"/>
      <c r="M203" s="2"/>
      <c r="N203" s="2"/>
      <c r="O203" s="237"/>
      <c r="P203" s="237"/>
    </row>
    <row r="204" spans="1:16" x14ac:dyDescent="0.25">
      <c r="A204" s="236"/>
      <c r="B204" s="236"/>
      <c r="C204" s="238"/>
      <c r="D204" s="238"/>
      <c r="E204" s="238"/>
      <c r="F204" s="238"/>
      <c r="G204" s="238"/>
      <c r="H204" s="238"/>
      <c r="I204" s="238"/>
      <c r="J204" s="238"/>
      <c r="L204" s="2"/>
      <c r="M204" s="2"/>
      <c r="N204" s="2"/>
      <c r="O204" s="237"/>
      <c r="P204" s="237"/>
    </row>
    <row r="205" spans="1:16" x14ac:dyDescent="0.25">
      <c r="A205" s="236"/>
      <c r="B205" s="236"/>
      <c r="C205" s="238"/>
      <c r="D205" s="238"/>
      <c r="E205" s="238"/>
      <c r="F205" s="238"/>
      <c r="G205" s="238"/>
      <c r="H205" s="238"/>
      <c r="I205" s="238"/>
      <c r="J205" s="238"/>
      <c r="L205" s="2"/>
      <c r="M205" s="2"/>
      <c r="N205" s="2"/>
      <c r="O205" s="237"/>
      <c r="P205" s="237"/>
    </row>
    <row r="206" spans="1:16" x14ac:dyDescent="0.25">
      <c r="A206" s="236"/>
      <c r="B206" s="236"/>
      <c r="C206" s="238"/>
      <c r="D206" s="238"/>
      <c r="E206" s="238"/>
      <c r="F206" s="238"/>
      <c r="G206" s="238"/>
      <c r="H206" s="238"/>
      <c r="I206" s="238"/>
      <c r="J206" s="238"/>
      <c r="L206" s="2"/>
      <c r="M206" s="2"/>
      <c r="N206" s="2"/>
      <c r="O206" s="237"/>
      <c r="P206" s="237"/>
    </row>
    <row r="207" spans="1:16" x14ac:dyDescent="0.25">
      <c r="A207" s="236"/>
      <c r="B207" s="236"/>
      <c r="C207" s="238"/>
      <c r="D207" s="238"/>
      <c r="E207" s="238"/>
      <c r="F207" s="238"/>
      <c r="G207" s="238"/>
      <c r="H207" s="238"/>
      <c r="I207" s="238"/>
      <c r="J207" s="238"/>
      <c r="L207" s="2"/>
      <c r="M207" s="2"/>
      <c r="N207" s="2"/>
      <c r="O207" s="237"/>
      <c r="P207" s="237"/>
    </row>
    <row r="208" spans="1:16" x14ac:dyDescent="0.25">
      <c r="A208" s="236"/>
      <c r="B208" s="236"/>
      <c r="C208" s="238"/>
      <c r="D208" s="238"/>
      <c r="E208" s="238"/>
      <c r="F208" s="238"/>
      <c r="G208" s="238"/>
      <c r="H208" s="238"/>
      <c r="I208" s="238"/>
      <c r="J208" s="238"/>
      <c r="L208" s="2"/>
      <c r="M208" s="2"/>
      <c r="N208" s="2"/>
      <c r="O208" s="237"/>
      <c r="P208" s="237"/>
    </row>
    <row r="209" spans="1:16" x14ac:dyDescent="0.25">
      <c r="A209" s="236"/>
      <c r="B209" s="236"/>
      <c r="C209" s="238"/>
      <c r="D209" s="238"/>
      <c r="E209" s="238"/>
      <c r="F209" s="238"/>
      <c r="G209" s="238"/>
      <c r="H209" s="238"/>
      <c r="I209" s="238"/>
      <c r="J209" s="238"/>
      <c r="L209" s="2"/>
      <c r="M209" s="2"/>
      <c r="N209" s="2"/>
      <c r="O209" s="237"/>
      <c r="P209" s="237"/>
    </row>
    <row r="210" spans="1:16" x14ac:dyDescent="0.25">
      <c r="A210" s="236"/>
      <c r="B210" s="236"/>
      <c r="C210" s="238"/>
      <c r="D210" s="238"/>
      <c r="E210" s="238"/>
      <c r="F210" s="238"/>
      <c r="G210" s="238"/>
      <c r="H210" s="238"/>
      <c r="I210" s="238"/>
      <c r="J210" s="238"/>
      <c r="L210" s="2"/>
      <c r="M210" s="2"/>
      <c r="N210" s="2"/>
      <c r="O210" s="237"/>
      <c r="P210" s="237"/>
    </row>
    <row r="211" spans="1:16" x14ac:dyDescent="0.25">
      <c r="A211" s="236"/>
      <c r="B211" s="236"/>
      <c r="C211" s="238"/>
      <c r="D211" s="238"/>
      <c r="E211" s="238"/>
      <c r="F211" s="238"/>
      <c r="G211" s="238"/>
      <c r="H211" s="238"/>
      <c r="I211" s="238"/>
      <c r="J211" s="238"/>
      <c r="L211" s="2"/>
      <c r="M211" s="2"/>
      <c r="N211" s="2"/>
      <c r="O211" s="237"/>
      <c r="P211" s="237"/>
    </row>
    <row r="212" spans="1:16" x14ac:dyDescent="0.25">
      <c r="A212" s="236"/>
      <c r="B212" s="236"/>
      <c r="C212" s="238"/>
      <c r="D212" s="238"/>
      <c r="E212" s="238"/>
      <c r="F212" s="238"/>
      <c r="G212" s="238"/>
      <c r="H212" s="238"/>
      <c r="I212" s="238"/>
      <c r="J212" s="238"/>
      <c r="L212" s="2"/>
      <c r="M212" s="2"/>
      <c r="N212" s="2"/>
      <c r="O212" s="237"/>
      <c r="P212" s="237"/>
    </row>
    <row r="213" spans="1:16" x14ac:dyDescent="0.25">
      <c r="A213" s="236"/>
      <c r="B213" s="236"/>
      <c r="C213" s="238"/>
      <c r="D213" s="238"/>
      <c r="E213" s="238"/>
      <c r="F213" s="238"/>
      <c r="G213" s="238"/>
      <c r="H213" s="238"/>
      <c r="I213" s="238"/>
      <c r="J213" s="238"/>
      <c r="L213" s="2"/>
      <c r="M213" s="2"/>
      <c r="N213" s="2"/>
      <c r="O213" s="237"/>
      <c r="P213" s="237"/>
    </row>
    <row r="214" spans="1:16" x14ac:dyDescent="0.25">
      <c r="A214" s="236"/>
      <c r="B214" s="236"/>
      <c r="C214" s="238"/>
      <c r="D214" s="238"/>
      <c r="E214" s="238"/>
      <c r="F214" s="238"/>
      <c r="G214" s="238"/>
      <c r="H214" s="238"/>
      <c r="I214" s="238"/>
      <c r="J214" s="238"/>
      <c r="L214" s="2"/>
      <c r="M214" s="2"/>
      <c r="N214" s="2"/>
      <c r="O214" s="237"/>
      <c r="P214" s="237"/>
    </row>
    <row r="215" spans="1:16" x14ac:dyDescent="0.25">
      <c r="A215" s="236"/>
      <c r="B215" s="236"/>
      <c r="C215" s="238"/>
      <c r="D215" s="238"/>
      <c r="E215" s="238"/>
      <c r="F215" s="238"/>
      <c r="G215" s="238"/>
      <c r="H215" s="238"/>
      <c r="I215" s="238"/>
      <c r="J215" s="238"/>
      <c r="L215" s="2"/>
      <c r="M215" s="2"/>
      <c r="N215" s="2"/>
      <c r="O215" s="237"/>
      <c r="P215" s="237"/>
    </row>
    <row r="216" spans="1:16" x14ac:dyDescent="0.25">
      <c r="A216" s="236"/>
      <c r="B216" s="236"/>
      <c r="C216" s="238"/>
      <c r="D216" s="238"/>
      <c r="E216" s="238"/>
      <c r="F216" s="238"/>
      <c r="G216" s="238"/>
      <c r="H216" s="238"/>
      <c r="I216" s="238"/>
      <c r="J216" s="238"/>
      <c r="O216" s="237"/>
      <c r="P216" s="237"/>
    </row>
    <row r="217" spans="1:16" x14ac:dyDescent="0.25">
      <c r="A217" s="236"/>
      <c r="B217" s="236"/>
      <c r="C217" s="236"/>
      <c r="D217" s="236"/>
      <c r="E217" s="236"/>
      <c r="F217" s="236"/>
      <c r="G217" s="236"/>
      <c r="H217" s="236"/>
      <c r="I217" s="236"/>
      <c r="J217" s="236"/>
      <c r="O217" s="237"/>
      <c r="P217" s="237"/>
    </row>
    <row r="218" spans="1:16" x14ac:dyDescent="0.25">
      <c r="A218" s="236"/>
      <c r="B218" s="236"/>
      <c r="C218" s="236"/>
      <c r="D218" s="236"/>
      <c r="E218" s="236"/>
      <c r="F218" s="236"/>
      <c r="G218" s="236"/>
      <c r="H218" s="236"/>
      <c r="I218" s="236"/>
      <c r="J218" s="236"/>
      <c r="O218" s="237"/>
      <c r="P218" s="237"/>
    </row>
    <row r="219" spans="1:16" x14ac:dyDescent="0.25">
      <c r="A219" s="236"/>
      <c r="B219" s="236"/>
      <c r="C219" s="236"/>
      <c r="D219" s="236"/>
      <c r="E219" s="236"/>
      <c r="F219" s="236"/>
      <c r="G219" s="236"/>
      <c r="H219" s="236"/>
      <c r="I219" s="236"/>
      <c r="J219" s="236"/>
      <c r="O219" s="237"/>
      <c r="P219" s="237"/>
    </row>
    <row r="220" spans="1:16" x14ac:dyDescent="0.25">
      <c r="A220" s="236"/>
      <c r="B220" s="236"/>
      <c r="C220" s="236"/>
      <c r="D220" s="236"/>
      <c r="E220" s="236"/>
      <c r="F220" s="236"/>
      <c r="G220" s="236"/>
      <c r="H220" s="236"/>
      <c r="I220" s="236"/>
      <c r="J220" s="236"/>
      <c r="O220" s="237"/>
      <c r="P220" s="237"/>
    </row>
    <row r="221" spans="1:16" x14ac:dyDescent="0.25">
      <c r="A221" s="236"/>
      <c r="B221" s="236"/>
      <c r="C221" s="236"/>
      <c r="D221" s="236"/>
      <c r="E221" s="236"/>
      <c r="F221" s="236"/>
      <c r="G221" s="236"/>
      <c r="H221" s="236"/>
      <c r="I221" s="236"/>
      <c r="J221" s="236"/>
      <c r="O221" s="237"/>
      <c r="P221" s="237"/>
    </row>
    <row r="222" spans="1:16" x14ac:dyDescent="0.25">
      <c r="A222" s="236"/>
      <c r="B222" s="236"/>
      <c r="C222" s="236"/>
      <c r="D222" s="236"/>
      <c r="E222" s="236"/>
      <c r="F222" s="236"/>
      <c r="G222" s="236"/>
      <c r="H222" s="236"/>
      <c r="I222" s="236"/>
      <c r="J222" s="236"/>
      <c r="O222" s="237"/>
      <c r="P222" s="237"/>
    </row>
    <row r="223" spans="1:16" x14ac:dyDescent="0.25">
      <c r="A223" s="236"/>
      <c r="B223" s="236"/>
      <c r="C223" s="236"/>
      <c r="D223" s="236"/>
      <c r="E223" s="236"/>
      <c r="F223" s="236"/>
      <c r="G223" s="236"/>
      <c r="H223" s="236"/>
      <c r="I223" s="236"/>
      <c r="J223" s="236"/>
      <c r="O223" s="237"/>
      <c r="P223" s="237"/>
    </row>
    <row r="224" spans="1:16" x14ac:dyDescent="0.25">
      <c r="A224" s="236"/>
      <c r="B224" s="236"/>
      <c r="C224" s="236"/>
      <c r="D224" s="236"/>
      <c r="E224" s="236"/>
      <c r="F224" s="236"/>
      <c r="G224" s="236"/>
      <c r="H224" s="236"/>
      <c r="I224" s="236"/>
      <c r="J224" s="236"/>
      <c r="O224" s="237"/>
      <c r="P224" s="237"/>
    </row>
    <row r="225" spans="1:16" x14ac:dyDescent="0.25">
      <c r="A225" s="236"/>
      <c r="B225" s="236"/>
      <c r="C225" s="236"/>
      <c r="D225" s="236"/>
      <c r="E225" s="236"/>
      <c r="F225" s="236"/>
      <c r="G225" s="236"/>
      <c r="H225" s="236"/>
      <c r="I225" s="236"/>
      <c r="J225" s="236"/>
      <c r="O225" s="237"/>
      <c r="P225" s="237"/>
    </row>
    <row r="226" spans="1:16" x14ac:dyDescent="0.25">
      <c r="A226" s="236"/>
      <c r="B226" s="236"/>
      <c r="C226" s="236"/>
      <c r="D226" s="236"/>
      <c r="E226" s="236"/>
      <c r="F226" s="236"/>
      <c r="G226" s="236"/>
      <c r="H226" s="236"/>
      <c r="I226" s="236"/>
      <c r="J226" s="236"/>
      <c r="O226" s="237"/>
      <c r="P226" s="237"/>
    </row>
    <row r="227" spans="1:16" x14ac:dyDescent="0.25">
      <c r="A227" s="236"/>
      <c r="B227" s="236"/>
      <c r="C227" s="236"/>
      <c r="D227" s="236"/>
      <c r="E227" s="236"/>
      <c r="F227" s="236"/>
      <c r="G227" s="236"/>
      <c r="H227" s="236"/>
      <c r="I227" s="236"/>
      <c r="J227" s="236"/>
      <c r="O227" s="237"/>
      <c r="P227" s="237"/>
    </row>
    <row r="228" spans="1:16" x14ac:dyDescent="0.25">
      <c r="A228" s="236"/>
      <c r="B228" s="236"/>
      <c r="C228" s="236"/>
      <c r="D228" s="236"/>
      <c r="E228" s="236"/>
      <c r="F228" s="236"/>
      <c r="G228" s="236"/>
      <c r="H228" s="236"/>
      <c r="I228" s="236"/>
      <c r="J228" s="236"/>
      <c r="O228" s="237"/>
      <c r="P228" s="237"/>
    </row>
    <row r="229" spans="1:16" x14ac:dyDescent="0.25">
      <c r="A229" s="236"/>
      <c r="B229" s="236"/>
      <c r="C229" s="236"/>
      <c r="D229" s="236"/>
      <c r="E229" s="236"/>
      <c r="F229" s="236"/>
      <c r="G229" s="236"/>
      <c r="H229" s="236"/>
      <c r="I229" s="236"/>
      <c r="J229" s="236"/>
      <c r="O229" s="237"/>
      <c r="P229" s="237"/>
    </row>
    <row r="230" spans="1:16" x14ac:dyDescent="0.25">
      <c r="A230" s="236"/>
      <c r="B230" s="236"/>
      <c r="C230" s="236"/>
      <c r="D230" s="236"/>
      <c r="E230" s="236"/>
      <c r="F230" s="236"/>
      <c r="G230" s="236"/>
      <c r="H230" s="236"/>
      <c r="I230" s="236"/>
      <c r="J230" s="236"/>
      <c r="O230" s="237"/>
      <c r="P230" s="237"/>
    </row>
    <row r="231" spans="1:16" x14ac:dyDescent="0.25">
      <c r="A231" s="236"/>
      <c r="B231" s="236"/>
      <c r="C231" s="236"/>
      <c r="D231" s="236"/>
      <c r="E231" s="236"/>
      <c r="F231" s="236"/>
      <c r="G231" s="236"/>
      <c r="H231" s="236"/>
      <c r="I231" s="236"/>
      <c r="J231" s="236"/>
      <c r="O231" s="237"/>
      <c r="P231" s="237"/>
    </row>
    <row r="232" spans="1:16" x14ac:dyDescent="0.25">
      <c r="A232" s="236"/>
      <c r="B232" s="236"/>
      <c r="C232" s="236"/>
      <c r="D232" s="236"/>
      <c r="E232" s="236"/>
      <c r="F232" s="236"/>
      <c r="G232" s="236"/>
      <c r="H232" s="236"/>
      <c r="I232" s="236"/>
      <c r="J232" s="236"/>
      <c r="O232" s="237"/>
      <c r="P232" s="237"/>
    </row>
    <row r="233" spans="1:16" x14ac:dyDescent="0.25">
      <c r="A233" s="236"/>
      <c r="B233" s="236"/>
      <c r="C233" s="236"/>
      <c r="D233" s="236"/>
      <c r="E233" s="236"/>
      <c r="F233" s="236"/>
      <c r="G233" s="236"/>
      <c r="H233" s="236"/>
      <c r="I233" s="236"/>
      <c r="J233" s="236"/>
      <c r="O233" s="237"/>
      <c r="P233" s="237"/>
    </row>
    <row r="234" spans="1:16" x14ac:dyDescent="0.25">
      <c r="A234" s="236"/>
      <c r="B234" s="236"/>
      <c r="C234" s="236"/>
      <c r="D234" s="236"/>
      <c r="E234" s="236"/>
      <c r="F234" s="236"/>
      <c r="G234" s="236"/>
      <c r="H234" s="236"/>
      <c r="I234" s="236"/>
      <c r="J234" s="236"/>
      <c r="O234" s="237"/>
      <c r="P234" s="237"/>
    </row>
    <row r="235" spans="1:16" x14ac:dyDescent="0.25">
      <c r="A235" s="236"/>
      <c r="B235" s="236"/>
      <c r="C235" s="236"/>
      <c r="D235" s="236"/>
      <c r="E235" s="236"/>
      <c r="F235" s="236"/>
      <c r="G235" s="236"/>
      <c r="H235" s="236"/>
      <c r="I235" s="236"/>
      <c r="J235" s="236"/>
      <c r="O235" s="237"/>
      <c r="P235" s="237"/>
    </row>
    <row r="236" spans="1:16" x14ac:dyDescent="0.25">
      <c r="A236" s="236"/>
      <c r="B236" s="236"/>
      <c r="C236" s="236"/>
      <c r="D236" s="236"/>
      <c r="E236" s="236"/>
      <c r="F236" s="236"/>
      <c r="G236" s="236"/>
      <c r="H236" s="236"/>
      <c r="I236" s="236"/>
      <c r="J236" s="236"/>
      <c r="O236" s="237"/>
      <c r="P236" s="237"/>
    </row>
    <row r="237" spans="1:16" x14ac:dyDescent="0.25">
      <c r="A237" s="236"/>
      <c r="B237" s="236"/>
      <c r="C237" s="236"/>
      <c r="D237" s="236"/>
      <c r="E237" s="236"/>
      <c r="F237" s="236"/>
      <c r="G237" s="236"/>
      <c r="H237" s="236"/>
      <c r="I237" s="236"/>
      <c r="J237" s="236"/>
      <c r="O237" s="237"/>
      <c r="P237" s="237"/>
    </row>
    <row r="238" spans="1:16" x14ac:dyDescent="0.25">
      <c r="A238" s="236"/>
      <c r="B238" s="236"/>
      <c r="C238" s="236"/>
      <c r="D238" s="236"/>
      <c r="E238" s="236"/>
      <c r="F238" s="236"/>
      <c r="G238" s="236"/>
      <c r="H238" s="236"/>
      <c r="I238" s="236"/>
      <c r="J238" s="236"/>
      <c r="O238" s="237"/>
      <c r="P238" s="237"/>
    </row>
    <row r="239" spans="1:16" x14ac:dyDescent="0.25">
      <c r="A239" s="236"/>
      <c r="B239" s="236"/>
      <c r="C239" s="236"/>
      <c r="D239" s="236"/>
      <c r="E239" s="236"/>
      <c r="F239" s="236"/>
      <c r="G239" s="236"/>
      <c r="H239" s="236"/>
      <c r="I239" s="236"/>
      <c r="J239" s="236"/>
      <c r="O239" s="237"/>
      <c r="P239" s="237"/>
    </row>
    <row r="240" spans="1:16" x14ac:dyDescent="0.25">
      <c r="A240" s="236"/>
      <c r="B240" s="236"/>
      <c r="C240" s="236"/>
      <c r="D240" s="236"/>
      <c r="E240" s="236"/>
      <c r="F240" s="236"/>
      <c r="G240" s="236"/>
      <c r="H240" s="236"/>
      <c r="I240" s="236"/>
      <c r="J240" s="236"/>
      <c r="O240" s="237"/>
      <c r="P240" s="237"/>
    </row>
    <row r="241" spans="1:16" x14ac:dyDescent="0.25">
      <c r="A241" s="236"/>
      <c r="B241" s="236"/>
      <c r="C241" s="236"/>
      <c r="D241" s="236"/>
      <c r="E241" s="236"/>
      <c r="F241" s="236"/>
      <c r="G241" s="236"/>
      <c r="H241" s="236"/>
      <c r="I241" s="236"/>
      <c r="J241" s="236"/>
      <c r="O241" s="237"/>
      <c r="P241" s="237"/>
    </row>
    <row r="242" spans="1:16" x14ac:dyDescent="0.25">
      <c r="A242" s="236"/>
      <c r="B242" s="236"/>
      <c r="C242" s="236"/>
      <c r="D242" s="236"/>
      <c r="E242" s="236"/>
      <c r="F242" s="236"/>
      <c r="G242" s="236"/>
      <c r="H242" s="236"/>
      <c r="I242" s="236"/>
      <c r="J242" s="236"/>
      <c r="O242" s="237"/>
      <c r="P242" s="237"/>
    </row>
    <row r="243" spans="1:16" x14ac:dyDescent="0.25">
      <c r="A243" s="236"/>
      <c r="B243" s="236"/>
      <c r="C243" s="236"/>
      <c r="D243" s="236"/>
      <c r="E243" s="236"/>
      <c r="F243" s="236"/>
      <c r="G243" s="236"/>
      <c r="H243" s="236"/>
      <c r="I243" s="236"/>
      <c r="J243" s="236"/>
      <c r="O243" s="237"/>
      <c r="P243" s="237"/>
    </row>
    <row r="244" spans="1:16" x14ac:dyDescent="0.25">
      <c r="A244" s="236"/>
      <c r="B244" s="236"/>
      <c r="C244" s="236"/>
      <c r="D244" s="236"/>
      <c r="E244" s="236"/>
      <c r="F244" s="236"/>
      <c r="G244" s="236"/>
      <c r="H244" s="236"/>
      <c r="I244" s="236"/>
      <c r="J244" s="236"/>
      <c r="O244" s="237"/>
      <c r="P244" s="237"/>
    </row>
    <row r="245" spans="1:16" x14ac:dyDescent="0.25">
      <c r="A245" s="236"/>
      <c r="B245" s="236"/>
      <c r="C245" s="236"/>
      <c r="D245" s="236"/>
      <c r="E245" s="236"/>
      <c r="F245" s="236"/>
      <c r="G245" s="236"/>
      <c r="H245" s="236"/>
      <c r="I245" s="236"/>
      <c r="J245" s="236"/>
      <c r="O245" s="237"/>
      <c r="P245" s="237"/>
    </row>
    <row r="246" spans="1:16" x14ac:dyDescent="0.25">
      <c r="A246" s="236"/>
      <c r="B246" s="236"/>
      <c r="C246" s="236"/>
      <c r="D246" s="236"/>
      <c r="E246" s="236"/>
      <c r="F246" s="236"/>
      <c r="G246" s="236"/>
      <c r="H246" s="236"/>
      <c r="I246" s="236"/>
      <c r="J246" s="236"/>
      <c r="O246" s="237"/>
      <c r="P246" s="237"/>
    </row>
    <row r="247" spans="1:16" x14ac:dyDescent="0.25">
      <c r="A247" s="236"/>
      <c r="B247" s="236"/>
      <c r="C247" s="236"/>
      <c r="D247" s="236"/>
      <c r="E247" s="236"/>
      <c r="F247" s="236"/>
      <c r="G247" s="236"/>
      <c r="H247" s="236"/>
      <c r="I247" s="236"/>
      <c r="J247" s="236"/>
      <c r="O247" s="237"/>
      <c r="P247" s="237"/>
    </row>
    <row r="248" spans="1:16" x14ac:dyDescent="0.25">
      <c r="A248" s="236"/>
      <c r="B248" s="236"/>
      <c r="C248" s="236"/>
      <c r="D248" s="236"/>
      <c r="E248" s="236"/>
      <c r="F248" s="236"/>
      <c r="G248" s="236"/>
      <c r="H248" s="236"/>
      <c r="I248" s="236"/>
      <c r="J248" s="236"/>
      <c r="O248" s="237"/>
      <c r="P248" s="237"/>
    </row>
    <row r="249" spans="1:16" x14ac:dyDescent="0.25">
      <c r="A249" s="236"/>
      <c r="B249" s="236"/>
      <c r="C249" s="236"/>
      <c r="D249" s="236"/>
      <c r="E249" s="236"/>
      <c r="F249" s="236"/>
      <c r="G249" s="236"/>
      <c r="H249" s="236"/>
      <c r="I249" s="236"/>
      <c r="J249" s="236"/>
      <c r="O249" s="237"/>
      <c r="P249" s="237"/>
    </row>
    <row r="250" spans="1:16" x14ac:dyDescent="0.25">
      <c r="A250" s="236"/>
      <c r="B250" s="236"/>
      <c r="C250" s="236"/>
      <c r="D250" s="236"/>
      <c r="E250" s="236"/>
      <c r="F250" s="236"/>
      <c r="G250" s="236"/>
      <c r="H250" s="236"/>
      <c r="I250" s="236"/>
      <c r="J250" s="236"/>
      <c r="O250" s="237"/>
      <c r="P250" s="237"/>
    </row>
    <row r="251" spans="1:16" x14ac:dyDescent="0.25">
      <c r="A251" s="236"/>
      <c r="B251" s="236"/>
      <c r="C251" s="236"/>
      <c r="D251" s="236"/>
      <c r="E251" s="236"/>
      <c r="F251" s="236"/>
      <c r="G251" s="236"/>
      <c r="H251" s="236"/>
      <c r="I251" s="236"/>
      <c r="J251" s="236"/>
      <c r="O251" s="237"/>
      <c r="P251" s="237"/>
    </row>
    <row r="252" spans="1:16" x14ac:dyDescent="0.25">
      <c r="A252" s="236"/>
      <c r="B252" s="236"/>
      <c r="C252" s="236"/>
      <c r="D252" s="236"/>
      <c r="E252" s="236"/>
      <c r="F252" s="236"/>
      <c r="G252" s="236"/>
      <c r="H252" s="236"/>
      <c r="I252" s="236"/>
      <c r="J252" s="236"/>
      <c r="O252" s="237"/>
      <c r="P252" s="237"/>
    </row>
    <row r="253" spans="1:16" x14ac:dyDescent="0.25">
      <c r="A253" s="236"/>
      <c r="B253" s="236"/>
      <c r="C253" s="236"/>
      <c r="D253" s="236"/>
      <c r="E253" s="236"/>
      <c r="F253" s="236"/>
      <c r="G253" s="236"/>
      <c r="H253" s="236"/>
      <c r="I253" s="236"/>
      <c r="J253" s="236"/>
      <c r="O253" s="237"/>
      <c r="P253" s="237"/>
    </row>
    <row r="254" spans="1:16" x14ac:dyDescent="0.25">
      <c r="A254" s="236"/>
      <c r="B254" s="236"/>
      <c r="C254" s="236"/>
      <c r="D254" s="236"/>
      <c r="E254" s="236"/>
      <c r="F254" s="236"/>
      <c r="G254" s="236"/>
      <c r="H254" s="236"/>
      <c r="I254" s="236"/>
      <c r="J254" s="236"/>
      <c r="O254" s="237"/>
      <c r="P254" s="237"/>
    </row>
    <row r="255" spans="1:16" x14ac:dyDescent="0.25">
      <c r="A255" s="236"/>
      <c r="B255" s="236"/>
      <c r="C255" s="236"/>
      <c r="D255" s="236"/>
      <c r="E255" s="236"/>
      <c r="F255" s="236"/>
      <c r="G255" s="236"/>
      <c r="H255" s="236"/>
      <c r="I255" s="236"/>
      <c r="J255" s="236"/>
      <c r="O255" s="237"/>
      <c r="P255" s="237"/>
    </row>
    <row r="256" spans="1:16" x14ac:dyDescent="0.25">
      <c r="A256" s="236"/>
      <c r="B256" s="236"/>
      <c r="C256" s="236"/>
      <c r="D256" s="236"/>
      <c r="E256" s="236"/>
      <c r="F256" s="236"/>
      <c r="G256" s="236"/>
      <c r="H256" s="236"/>
      <c r="I256" s="236"/>
      <c r="J256" s="236"/>
      <c r="O256" s="237"/>
      <c r="P256" s="237"/>
    </row>
    <row r="257" spans="1:16" x14ac:dyDescent="0.25">
      <c r="A257" s="236"/>
      <c r="B257" s="236"/>
      <c r="C257" s="236"/>
      <c r="D257" s="236"/>
      <c r="E257" s="236"/>
      <c r="F257" s="236"/>
      <c r="G257" s="236"/>
      <c r="H257" s="236"/>
      <c r="I257" s="236"/>
      <c r="J257" s="236"/>
      <c r="O257" s="237"/>
      <c r="P257" s="237"/>
    </row>
    <row r="258" spans="1:16" x14ac:dyDescent="0.25">
      <c r="A258" s="236"/>
      <c r="B258" s="236"/>
      <c r="C258" s="236"/>
      <c r="D258" s="236"/>
      <c r="E258" s="236"/>
      <c r="F258" s="236"/>
      <c r="G258" s="236"/>
      <c r="H258" s="236"/>
      <c r="I258" s="236"/>
      <c r="J258" s="236"/>
      <c r="O258" s="237"/>
      <c r="P258" s="237"/>
    </row>
    <row r="259" spans="1:16" x14ac:dyDescent="0.25">
      <c r="A259" s="236"/>
      <c r="B259" s="236"/>
      <c r="C259" s="236"/>
      <c r="D259" s="236"/>
      <c r="E259" s="236"/>
      <c r="F259" s="236"/>
      <c r="G259" s="236"/>
      <c r="H259" s="236"/>
      <c r="I259" s="236"/>
      <c r="J259" s="236"/>
      <c r="O259" s="237"/>
      <c r="P259" s="237"/>
    </row>
    <row r="260" spans="1:16" x14ac:dyDescent="0.25">
      <c r="A260" s="236"/>
      <c r="B260" s="236"/>
      <c r="C260" s="236"/>
      <c r="D260" s="236"/>
      <c r="E260" s="236"/>
      <c r="F260" s="236"/>
      <c r="G260" s="236"/>
      <c r="H260" s="236"/>
      <c r="I260" s="236"/>
      <c r="J260" s="236"/>
      <c r="O260" s="237"/>
      <c r="P260" s="237"/>
    </row>
    <row r="261" spans="1:16" x14ac:dyDescent="0.25">
      <c r="A261" s="236"/>
      <c r="B261" s="236"/>
      <c r="C261" s="236"/>
      <c r="D261" s="236"/>
      <c r="E261" s="236"/>
      <c r="F261" s="236"/>
      <c r="G261" s="236"/>
      <c r="H261" s="236"/>
      <c r="I261" s="236"/>
      <c r="J261" s="236"/>
      <c r="O261" s="237"/>
      <c r="P261" s="237"/>
    </row>
    <row r="262" spans="1:16" x14ac:dyDescent="0.25">
      <c r="A262" s="236"/>
      <c r="B262" s="236"/>
      <c r="C262" s="236"/>
      <c r="D262" s="236"/>
      <c r="E262" s="236"/>
      <c r="F262" s="236"/>
      <c r="G262" s="236"/>
      <c r="H262" s="236"/>
      <c r="I262" s="236"/>
      <c r="J262" s="236"/>
      <c r="O262" s="237"/>
      <c r="P262" s="237"/>
    </row>
    <row r="263" spans="1:16" x14ac:dyDescent="0.25">
      <c r="A263" s="236"/>
      <c r="B263" s="236"/>
      <c r="C263" s="236"/>
      <c r="D263" s="236"/>
      <c r="E263" s="236"/>
      <c r="F263" s="236"/>
      <c r="G263" s="236"/>
      <c r="H263" s="236"/>
      <c r="I263" s="236"/>
      <c r="J263" s="236"/>
      <c r="O263" s="237"/>
      <c r="P263" s="237"/>
    </row>
    <row r="264" spans="1:16" x14ac:dyDescent="0.25">
      <c r="A264" s="236"/>
      <c r="B264" s="236"/>
      <c r="C264" s="236"/>
      <c r="D264" s="236"/>
      <c r="E264" s="236"/>
      <c r="F264" s="236"/>
      <c r="G264" s="236"/>
      <c r="H264" s="236"/>
      <c r="I264" s="236"/>
      <c r="J264" s="236"/>
      <c r="O264" s="237"/>
      <c r="P264" s="237"/>
    </row>
    <row r="265" spans="1:16" x14ac:dyDescent="0.25">
      <c r="A265" s="236"/>
      <c r="B265" s="236"/>
      <c r="C265" s="236"/>
      <c r="D265" s="236"/>
      <c r="E265" s="236"/>
      <c r="F265" s="236"/>
      <c r="G265" s="236"/>
      <c r="H265" s="236"/>
      <c r="I265" s="236"/>
      <c r="J265" s="236"/>
      <c r="O265" s="237"/>
      <c r="P265" s="237"/>
    </row>
    <row r="266" spans="1:16" x14ac:dyDescent="0.25">
      <c r="A266" s="236"/>
      <c r="B266" s="236"/>
      <c r="C266" s="236"/>
      <c r="D266" s="236"/>
      <c r="E266" s="236"/>
      <c r="F266" s="236"/>
      <c r="G266" s="236"/>
      <c r="H266" s="236"/>
      <c r="I266" s="236"/>
      <c r="J266" s="236"/>
      <c r="O266" s="237"/>
      <c r="P266" s="237"/>
    </row>
    <row r="267" spans="1:16" x14ac:dyDescent="0.25">
      <c r="A267" s="236"/>
      <c r="B267" s="236"/>
      <c r="C267" s="236"/>
      <c r="D267" s="236"/>
      <c r="E267" s="236"/>
      <c r="F267" s="236"/>
      <c r="G267" s="236"/>
      <c r="H267" s="236"/>
      <c r="I267" s="236"/>
      <c r="J267" s="236"/>
      <c r="O267" s="237"/>
      <c r="P267" s="237"/>
    </row>
    <row r="268" spans="1:16" x14ac:dyDescent="0.25">
      <c r="A268" s="236"/>
      <c r="B268" s="236"/>
      <c r="C268" s="236"/>
      <c r="D268" s="236"/>
      <c r="E268" s="236"/>
      <c r="F268" s="236"/>
      <c r="G268" s="236"/>
      <c r="H268" s="236"/>
      <c r="I268" s="236"/>
      <c r="J268" s="236"/>
      <c r="O268" s="237"/>
      <c r="P268" s="237"/>
    </row>
    <row r="269" spans="1:16" x14ac:dyDescent="0.25">
      <c r="A269" s="236"/>
      <c r="B269" s="236"/>
      <c r="C269" s="236"/>
      <c r="D269" s="236"/>
      <c r="E269" s="236"/>
      <c r="F269" s="236"/>
      <c r="G269" s="236"/>
      <c r="H269" s="236"/>
      <c r="I269" s="236"/>
      <c r="J269" s="236"/>
      <c r="O269" s="237"/>
      <c r="P269" s="237"/>
    </row>
    <row r="270" spans="1:16" x14ac:dyDescent="0.25">
      <c r="A270" s="236"/>
      <c r="B270" s="236"/>
      <c r="C270" s="236"/>
      <c r="D270" s="236"/>
      <c r="E270" s="236"/>
      <c r="F270" s="236"/>
      <c r="G270" s="236"/>
      <c r="H270" s="236"/>
      <c r="I270" s="236"/>
      <c r="J270" s="236"/>
      <c r="O270" s="237"/>
      <c r="P270" s="237"/>
    </row>
    <row r="271" spans="1:16" x14ac:dyDescent="0.25">
      <c r="A271" s="236"/>
      <c r="B271" s="236"/>
      <c r="C271" s="236"/>
      <c r="D271" s="236"/>
      <c r="E271" s="236"/>
      <c r="F271" s="236"/>
      <c r="G271" s="236"/>
      <c r="H271" s="236"/>
      <c r="I271" s="236"/>
      <c r="J271" s="236"/>
      <c r="O271" s="237"/>
      <c r="P271" s="237"/>
    </row>
    <row r="272" spans="1:16" x14ac:dyDescent="0.25">
      <c r="A272" s="236"/>
      <c r="B272" s="236"/>
      <c r="C272" s="236"/>
      <c r="D272" s="236"/>
      <c r="E272" s="236"/>
      <c r="F272" s="236"/>
      <c r="G272" s="236"/>
      <c r="H272" s="236"/>
      <c r="I272" s="236"/>
      <c r="J272" s="236"/>
      <c r="O272" s="237"/>
      <c r="P272" s="237"/>
    </row>
    <row r="273" spans="1:16" x14ac:dyDescent="0.25">
      <c r="A273" s="236"/>
      <c r="B273" s="236"/>
      <c r="C273" s="236"/>
      <c r="D273" s="236"/>
      <c r="E273" s="236"/>
      <c r="F273" s="236"/>
      <c r="G273" s="236"/>
      <c r="H273" s="236"/>
      <c r="I273" s="236"/>
      <c r="J273" s="236"/>
      <c r="O273" s="237"/>
      <c r="P273" s="237"/>
    </row>
    <row r="274" spans="1:16" x14ac:dyDescent="0.25">
      <c r="A274" s="236"/>
      <c r="B274" s="236"/>
      <c r="C274" s="236"/>
      <c r="D274" s="236"/>
      <c r="E274" s="236"/>
      <c r="F274" s="236"/>
      <c r="G274" s="236"/>
      <c r="H274" s="236"/>
      <c r="I274" s="236"/>
      <c r="J274" s="236"/>
      <c r="O274" s="237"/>
      <c r="P274" s="237"/>
    </row>
    <row r="275" spans="1:16" x14ac:dyDescent="0.25">
      <c r="A275" s="236"/>
      <c r="B275" s="236"/>
      <c r="C275" s="236"/>
      <c r="D275" s="236"/>
      <c r="E275" s="236"/>
      <c r="F275" s="236"/>
      <c r="G275" s="236"/>
      <c r="H275" s="236"/>
      <c r="I275" s="236"/>
      <c r="J275" s="236"/>
      <c r="O275" s="237"/>
      <c r="P275" s="237"/>
    </row>
    <row r="276" spans="1:16" x14ac:dyDescent="0.25">
      <c r="A276" s="236"/>
      <c r="B276" s="236"/>
      <c r="C276" s="236"/>
      <c r="D276" s="236"/>
      <c r="E276" s="236"/>
      <c r="F276" s="236"/>
      <c r="G276" s="236"/>
      <c r="H276" s="236"/>
      <c r="I276" s="236"/>
      <c r="J276" s="236"/>
      <c r="O276" s="237"/>
      <c r="P276" s="237"/>
    </row>
    <row r="277" spans="1:16" x14ac:dyDescent="0.25">
      <c r="A277" s="236"/>
      <c r="B277" s="236"/>
      <c r="C277" s="236"/>
      <c r="D277" s="236"/>
      <c r="E277" s="236"/>
      <c r="F277" s="236"/>
      <c r="G277" s="236"/>
      <c r="H277" s="236"/>
      <c r="I277" s="236"/>
      <c r="J277" s="236"/>
      <c r="O277" s="237"/>
      <c r="P277" s="237"/>
    </row>
    <row r="278" spans="1:16" x14ac:dyDescent="0.25">
      <c r="A278" s="236"/>
      <c r="B278" s="236"/>
      <c r="C278" s="236"/>
      <c r="D278" s="236"/>
      <c r="E278" s="236"/>
      <c r="F278" s="236"/>
      <c r="G278" s="236"/>
      <c r="H278" s="236"/>
      <c r="I278" s="236"/>
      <c r="J278" s="236"/>
      <c r="O278" s="237"/>
      <c r="P278" s="237"/>
    </row>
    <row r="279" spans="1:16" x14ac:dyDescent="0.25">
      <c r="A279" s="236"/>
      <c r="B279" s="236"/>
      <c r="C279" s="236"/>
      <c r="D279" s="236"/>
      <c r="E279" s="236"/>
      <c r="F279" s="236"/>
      <c r="G279" s="236"/>
      <c r="H279" s="236"/>
      <c r="I279" s="236"/>
      <c r="J279" s="236"/>
      <c r="O279" s="237"/>
      <c r="P279" s="237"/>
    </row>
    <row r="280" spans="1:16" x14ac:dyDescent="0.25">
      <c r="A280" s="236"/>
      <c r="B280" s="236"/>
      <c r="C280" s="236"/>
      <c r="D280" s="236"/>
      <c r="E280" s="236"/>
      <c r="F280" s="236"/>
      <c r="G280" s="236"/>
      <c r="H280" s="236"/>
      <c r="I280" s="236"/>
      <c r="J280" s="236"/>
      <c r="O280" s="237"/>
      <c r="P280" s="237"/>
    </row>
    <row r="281" spans="1:16" x14ac:dyDescent="0.25">
      <c r="A281" s="236"/>
      <c r="B281" s="236"/>
      <c r="C281" s="236"/>
      <c r="D281" s="236"/>
      <c r="E281" s="236"/>
      <c r="F281" s="236"/>
      <c r="G281" s="236"/>
      <c r="H281" s="236"/>
      <c r="I281" s="236"/>
      <c r="J281" s="236"/>
      <c r="O281" s="237"/>
      <c r="P281" s="237"/>
    </row>
    <row r="282" spans="1:16" x14ac:dyDescent="0.25">
      <c r="A282" s="236"/>
      <c r="B282" s="236"/>
      <c r="C282" s="236"/>
      <c r="D282" s="236"/>
      <c r="E282" s="236"/>
      <c r="F282" s="236"/>
      <c r="G282" s="236"/>
      <c r="H282" s="236"/>
      <c r="I282" s="236"/>
      <c r="J282" s="236"/>
      <c r="O282" s="237"/>
      <c r="P282" s="237"/>
    </row>
    <row r="283" spans="1:16" x14ac:dyDescent="0.25">
      <c r="A283" s="236"/>
      <c r="B283" s="236"/>
      <c r="C283" s="236"/>
      <c r="D283" s="236"/>
      <c r="E283" s="236"/>
      <c r="F283" s="236"/>
      <c r="G283" s="236"/>
      <c r="H283" s="236"/>
      <c r="I283" s="236"/>
      <c r="J283" s="236"/>
      <c r="O283" s="237"/>
      <c r="P283" s="237"/>
    </row>
    <row r="284" spans="1:16" x14ac:dyDescent="0.25">
      <c r="A284" s="236"/>
      <c r="B284" s="236"/>
      <c r="C284" s="236"/>
      <c r="D284" s="236"/>
      <c r="E284" s="236"/>
      <c r="F284" s="236"/>
      <c r="G284" s="236"/>
      <c r="H284" s="236"/>
      <c r="I284" s="236"/>
      <c r="J284" s="236"/>
      <c r="O284" s="237"/>
      <c r="P284" s="237"/>
    </row>
    <row r="285" spans="1:16" x14ac:dyDescent="0.25">
      <c r="A285" s="236"/>
      <c r="B285" s="236"/>
      <c r="C285" s="236"/>
      <c r="D285" s="236"/>
      <c r="E285" s="236"/>
      <c r="F285" s="236"/>
      <c r="G285" s="236"/>
      <c r="H285" s="236"/>
      <c r="I285" s="236"/>
      <c r="J285" s="236"/>
      <c r="O285" s="237"/>
      <c r="P285" s="237"/>
    </row>
    <row r="286" spans="1:16" x14ac:dyDescent="0.25">
      <c r="A286" s="236"/>
      <c r="B286" s="236"/>
      <c r="C286" s="236"/>
      <c r="D286" s="236"/>
      <c r="E286" s="236"/>
      <c r="F286" s="236"/>
      <c r="G286" s="236"/>
      <c r="H286" s="236"/>
      <c r="I286" s="236"/>
      <c r="J286" s="236"/>
      <c r="O286" s="237"/>
      <c r="P286" s="237"/>
    </row>
    <row r="287" spans="1:16" x14ac:dyDescent="0.25">
      <c r="A287" s="236"/>
      <c r="B287" s="236"/>
      <c r="C287" s="236"/>
      <c r="D287" s="236"/>
      <c r="E287" s="236"/>
      <c r="F287" s="236"/>
      <c r="G287" s="236"/>
      <c r="H287" s="236"/>
      <c r="I287" s="236"/>
      <c r="J287" s="236"/>
      <c r="O287" s="237"/>
      <c r="P287" s="237"/>
    </row>
    <row r="288" spans="1:16" x14ac:dyDescent="0.25">
      <c r="A288" s="236"/>
      <c r="B288" s="236"/>
      <c r="C288" s="236"/>
      <c r="D288" s="236"/>
      <c r="E288" s="236"/>
      <c r="F288" s="236"/>
      <c r="G288" s="236"/>
      <c r="H288" s="236"/>
      <c r="I288" s="236"/>
      <c r="J288" s="236"/>
      <c r="O288" s="237"/>
      <c r="P288" s="237"/>
    </row>
    <row r="289" spans="1:16" x14ac:dyDescent="0.25">
      <c r="A289" s="236"/>
      <c r="B289" s="236"/>
      <c r="C289" s="236"/>
      <c r="D289" s="236"/>
      <c r="E289" s="236"/>
      <c r="F289" s="236"/>
      <c r="G289" s="236"/>
      <c r="H289" s="236"/>
      <c r="I289" s="236"/>
      <c r="J289" s="236"/>
      <c r="O289" s="237"/>
      <c r="P289" s="237"/>
    </row>
    <row r="290" spans="1:16" x14ac:dyDescent="0.25">
      <c r="A290" s="236"/>
      <c r="B290" s="236"/>
      <c r="C290" s="236"/>
      <c r="D290" s="236"/>
      <c r="E290" s="236"/>
      <c r="F290" s="236"/>
      <c r="G290" s="236"/>
      <c r="H290" s="236"/>
      <c r="I290" s="236"/>
      <c r="J290" s="236"/>
      <c r="O290" s="237"/>
      <c r="P290" s="237"/>
    </row>
    <row r="291" spans="1:16" x14ac:dyDescent="0.25">
      <c r="A291" s="236"/>
      <c r="B291" s="236"/>
      <c r="C291" s="236"/>
      <c r="D291" s="236"/>
      <c r="E291" s="236"/>
      <c r="F291" s="236"/>
      <c r="G291" s="236"/>
      <c r="H291" s="236"/>
      <c r="I291" s="236"/>
      <c r="J291" s="236"/>
      <c r="O291" s="237"/>
      <c r="P291" s="237"/>
    </row>
    <row r="292" spans="1:16" x14ac:dyDescent="0.25">
      <c r="A292" s="236"/>
      <c r="B292" s="236"/>
      <c r="C292" s="236"/>
      <c r="D292" s="236"/>
      <c r="E292" s="236"/>
      <c r="F292" s="236"/>
      <c r="G292" s="236"/>
      <c r="H292" s="236"/>
      <c r="I292" s="236"/>
      <c r="J292" s="236"/>
      <c r="O292" s="237"/>
      <c r="P292" s="237"/>
    </row>
    <row r="293" spans="1:16" x14ac:dyDescent="0.25">
      <c r="A293" s="236"/>
      <c r="B293" s="236"/>
      <c r="C293" s="236"/>
      <c r="D293" s="236"/>
      <c r="E293" s="236"/>
      <c r="F293" s="236"/>
      <c r="G293" s="236"/>
      <c r="H293" s="236"/>
      <c r="I293" s="236"/>
      <c r="J293" s="236"/>
      <c r="O293" s="237"/>
      <c r="P293" s="237"/>
    </row>
    <row r="294" spans="1:16" x14ac:dyDescent="0.25">
      <c r="A294" s="236"/>
      <c r="B294" s="236"/>
      <c r="C294" s="236"/>
      <c r="D294" s="236"/>
      <c r="E294" s="236"/>
      <c r="F294" s="236"/>
      <c r="G294" s="236"/>
      <c r="H294" s="236"/>
      <c r="I294" s="236"/>
      <c r="J294" s="236"/>
      <c r="O294" s="237"/>
      <c r="P294" s="237"/>
    </row>
    <row r="295" spans="1:16" x14ac:dyDescent="0.25">
      <c r="A295" s="236"/>
      <c r="B295" s="236"/>
      <c r="C295" s="236"/>
      <c r="D295" s="236"/>
      <c r="E295" s="236"/>
      <c r="F295" s="236"/>
      <c r="G295" s="236"/>
      <c r="H295" s="236"/>
      <c r="I295" s="236"/>
      <c r="J295" s="236"/>
      <c r="O295" s="237"/>
      <c r="P295" s="237"/>
    </row>
    <row r="296" spans="1:16" x14ac:dyDescent="0.25">
      <c r="A296" s="236"/>
      <c r="B296" s="236"/>
      <c r="C296" s="236"/>
      <c r="D296" s="236"/>
      <c r="E296" s="236"/>
      <c r="F296" s="236"/>
      <c r="G296" s="236"/>
      <c r="H296" s="236"/>
      <c r="I296" s="236"/>
      <c r="J296" s="236"/>
      <c r="O296" s="237"/>
      <c r="P296" s="237"/>
    </row>
    <row r="297" spans="1:16" x14ac:dyDescent="0.25">
      <c r="A297" s="236"/>
      <c r="B297" s="236"/>
      <c r="C297" s="236"/>
      <c r="D297" s="236"/>
      <c r="E297" s="236"/>
      <c r="F297" s="236"/>
      <c r="G297" s="236"/>
      <c r="H297" s="236"/>
      <c r="I297" s="236"/>
      <c r="J297" s="236"/>
      <c r="O297" s="237"/>
      <c r="P297" s="237"/>
    </row>
    <row r="298" spans="1:16" x14ac:dyDescent="0.25">
      <c r="A298" s="236"/>
      <c r="B298" s="236"/>
      <c r="C298" s="236"/>
      <c r="D298" s="236"/>
      <c r="E298" s="236"/>
      <c r="F298" s="236"/>
      <c r="G298" s="236"/>
      <c r="H298" s="236"/>
      <c r="I298" s="236"/>
      <c r="J298" s="236"/>
      <c r="O298" s="237"/>
      <c r="P298" s="237"/>
    </row>
    <row r="299" spans="1:16" x14ac:dyDescent="0.25">
      <c r="A299" s="236"/>
      <c r="B299" s="236"/>
      <c r="C299" s="236"/>
      <c r="D299" s="236"/>
      <c r="E299" s="236"/>
      <c r="F299" s="236"/>
      <c r="G299" s="236"/>
      <c r="H299" s="236"/>
      <c r="I299" s="236"/>
      <c r="J299" s="236"/>
      <c r="O299" s="237"/>
      <c r="P299" s="237"/>
    </row>
    <row r="300" spans="1:16" x14ac:dyDescent="0.25">
      <c r="A300" s="236"/>
      <c r="B300" s="236"/>
      <c r="C300" s="236"/>
      <c r="D300" s="236"/>
      <c r="E300" s="236"/>
      <c r="F300" s="236"/>
      <c r="G300" s="236"/>
      <c r="H300" s="236"/>
      <c r="I300" s="236"/>
      <c r="J300" s="236"/>
      <c r="O300" s="237"/>
      <c r="P300" s="237"/>
    </row>
    <row r="301" spans="1:16" x14ac:dyDescent="0.25">
      <c r="A301" s="236"/>
      <c r="B301" s="236"/>
      <c r="C301" s="236"/>
      <c r="D301" s="236"/>
      <c r="E301" s="236"/>
      <c r="F301" s="236"/>
      <c r="G301" s="236"/>
      <c r="H301" s="236"/>
      <c r="I301" s="236"/>
      <c r="J301" s="236"/>
      <c r="O301" s="237"/>
      <c r="P301" s="237"/>
    </row>
    <row r="302" spans="1:16" x14ac:dyDescent="0.25">
      <c r="A302" s="236"/>
      <c r="B302" s="236"/>
      <c r="C302" s="236"/>
      <c r="D302" s="236"/>
      <c r="E302" s="236"/>
      <c r="F302" s="236"/>
      <c r="G302" s="236"/>
      <c r="H302" s="236"/>
      <c r="I302" s="236"/>
      <c r="J302" s="236"/>
      <c r="O302" s="237"/>
      <c r="P302" s="237"/>
    </row>
    <row r="303" spans="1:16" x14ac:dyDescent="0.25">
      <c r="A303" s="236"/>
      <c r="B303" s="236"/>
      <c r="C303" s="236"/>
      <c r="D303" s="236"/>
      <c r="E303" s="236"/>
      <c r="F303" s="236"/>
      <c r="G303" s="236"/>
      <c r="H303" s="236"/>
      <c r="I303" s="236"/>
      <c r="J303" s="236"/>
      <c r="O303" s="237"/>
      <c r="P303" s="237"/>
    </row>
    <row r="304" spans="1:16" x14ac:dyDescent="0.25">
      <c r="A304" s="236"/>
      <c r="B304" s="236"/>
      <c r="C304" s="236"/>
      <c r="D304" s="236"/>
      <c r="E304" s="236"/>
      <c r="F304" s="236"/>
      <c r="G304" s="236"/>
      <c r="H304" s="236"/>
      <c r="I304" s="236"/>
      <c r="J304" s="236"/>
      <c r="O304" s="237"/>
      <c r="P304" s="237"/>
    </row>
    <row r="305" spans="1:16" x14ac:dyDescent="0.25">
      <c r="A305" s="236"/>
      <c r="B305" s="236"/>
      <c r="C305" s="236"/>
      <c r="D305" s="236"/>
      <c r="E305" s="236"/>
      <c r="F305" s="236"/>
      <c r="G305" s="236"/>
      <c r="H305" s="236"/>
      <c r="I305" s="236"/>
      <c r="J305" s="236"/>
      <c r="O305" s="237"/>
      <c r="P305" s="237"/>
    </row>
    <row r="306" spans="1:16" x14ac:dyDescent="0.25">
      <c r="A306" s="236"/>
      <c r="B306" s="236"/>
      <c r="C306" s="236"/>
      <c r="D306" s="236"/>
      <c r="E306" s="236"/>
      <c r="F306" s="236"/>
      <c r="G306" s="236"/>
      <c r="H306" s="236"/>
      <c r="I306" s="236"/>
      <c r="J306" s="236"/>
      <c r="O306" s="237"/>
      <c r="P306" s="237"/>
    </row>
    <row r="307" spans="1:16" x14ac:dyDescent="0.25">
      <c r="A307" s="236"/>
      <c r="B307" s="236"/>
      <c r="C307" s="236"/>
      <c r="D307" s="236"/>
      <c r="E307" s="236"/>
      <c r="F307" s="236"/>
      <c r="G307" s="236"/>
      <c r="H307" s="236"/>
      <c r="I307" s="236"/>
      <c r="J307" s="236"/>
      <c r="O307" s="237"/>
      <c r="P307" s="237"/>
    </row>
    <row r="308" spans="1:16" x14ac:dyDescent="0.25">
      <c r="A308" s="236"/>
      <c r="B308" s="236"/>
      <c r="C308" s="236"/>
      <c r="D308" s="236"/>
      <c r="E308" s="236"/>
      <c r="F308" s="236"/>
      <c r="G308" s="236"/>
      <c r="H308" s="236"/>
      <c r="I308" s="236"/>
      <c r="J308" s="236"/>
      <c r="O308" s="237"/>
      <c r="P308" s="237"/>
    </row>
    <row r="309" spans="1:16" x14ac:dyDescent="0.25">
      <c r="A309" s="236"/>
      <c r="B309" s="236"/>
      <c r="C309" s="236"/>
      <c r="D309" s="236"/>
      <c r="E309" s="236"/>
      <c r="F309" s="236"/>
      <c r="G309" s="236"/>
      <c r="H309" s="236"/>
      <c r="I309" s="236"/>
      <c r="J309" s="236"/>
      <c r="O309" s="237"/>
      <c r="P309" s="237"/>
    </row>
    <row r="310" spans="1:16" x14ac:dyDescent="0.25">
      <c r="A310" s="236"/>
      <c r="B310" s="236"/>
      <c r="C310" s="236"/>
      <c r="D310" s="236"/>
      <c r="E310" s="236"/>
      <c r="F310" s="236"/>
      <c r="G310" s="236"/>
      <c r="H310" s="236"/>
      <c r="I310" s="236"/>
      <c r="J310" s="236"/>
      <c r="O310" s="237"/>
      <c r="P310" s="237"/>
    </row>
    <row r="311" spans="1:16" x14ac:dyDescent="0.25">
      <c r="A311" s="236"/>
      <c r="B311" s="236"/>
      <c r="C311" s="236"/>
      <c r="D311" s="236"/>
      <c r="E311" s="236"/>
      <c r="F311" s="236"/>
      <c r="G311" s="236"/>
      <c r="H311" s="236"/>
      <c r="I311" s="236"/>
      <c r="J311" s="236"/>
      <c r="O311" s="237"/>
      <c r="P311" s="237"/>
    </row>
    <row r="312" spans="1:16" x14ac:dyDescent="0.25">
      <c r="A312" s="236"/>
      <c r="B312" s="236"/>
      <c r="C312" s="236"/>
      <c r="D312" s="236"/>
      <c r="E312" s="236"/>
      <c r="F312" s="236"/>
      <c r="G312" s="236"/>
      <c r="H312" s="236"/>
      <c r="I312" s="236"/>
      <c r="J312" s="236"/>
      <c r="O312" s="237"/>
      <c r="P312" s="237"/>
    </row>
    <row r="313" spans="1:16" x14ac:dyDescent="0.25">
      <c r="A313" s="236"/>
      <c r="B313" s="236"/>
      <c r="C313" s="236"/>
      <c r="D313" s="236"/>
      <c r="E313" s="236"/>
      <c r="F313" s="236"/>
      <c r="G313" s="236"/>
      <c r="H313" s="236"/>
      <c r="I313" s="236"/>
      <c r="J313" s="236"/>
      <c r="O313" s="237"/>
      <c r="P313" s="237"/>
    </row>
    <row r="314" spans="1:16" x14ac:dyDescent="0.25">
      <c r="A314" s="236"/>
      <c r="B314" s="236"/>
      <c r="C314" s="236"/>
      <c r="D314" s="236"/>
      <c r="E314" s="236"/>
      <c r="F314" s="236"/>
      <c r="G314" s="236"/>
      <c r="H314" s="236"/>
      <c r="I314" s="236"/>
      <c r="J314" s="236"/>
      <c r="O314" s="237"/>
      <c r="P314" s="237"/>
    </row>
    <row r="315" spans="1:16" x14ac:dyDescent="0.25">
      <c r="A315" s="236"/>
      <c r="B315" s="236"/>
      <c r="C315" s="236"/>
      <c r="D315" s="236"/>
      <c r="E315" s="236"/>
      <c r="F315" s="236"/>
      <c r="G315" s="236"/>
      <c r="H315" s="236"/>
      <c r="I315" s="236"/>
      <c r="J315" s="236"/>
      <c r="O315" s="237"/>
      <c r="P315" s="237"/>
    </row>
    <row r="316" spans="1:16" x14ac:dyDescent="0.25">
      <c r="A316" s="236"/>
      <c r="B316" s="236"/>
      <c r="C316" s="236"/>
      <c r="D316" s="236"/>
      <c r="E316" s="236"/>
      <c r="F316" s="236"/>
      <c r="G316" s="236"/>
      <c r="H316" s="236"/>
      <c r="I316" s="236"/>
      <c r="J316" s="236"/>
      <c r="O316" s="237"/>
      <c r="P316" s="237"/>
    </row>
    <row r="317" spans="1:16" x14ac:dyDescent="0.25">
      <c r="A317" s="236"/>
      <c r="B317" s="236"/>
      <c r="C317" s="236"/>
      <c r="D317" s="236"/>
      <c r="E317" s="236"/>
      <c r="F317" s="236"/>
      <c r="G317" s="236"/>
      <c r="H317" s="236"/>
      <c r="I317" s="236"/>
      <c r="J317" s="236"/>
      <c r="O317" s="237"/>
      <c r="P317" s="237"/>
    </row>
    <row r="318" spans="1:16" x14ac:dyDescent="0.25">
      <c r="A318" s="236"/>
      <c r="B318" s="236"/>
      <c r="C318" s="236"/>
      <c r="D318" s="236"/>
      <c r="E318" s="236"/>
      <c r="F318" s="236"/>
      <c r="G318" s="236"/>
      <c r="H318" s="236"/>
      <c r="I318" s="236"/>
      <c r="J318" s="236"/>
      <c r="O318" s="237"/>
      <c r="P318" s="237"/>
    </row>
    <row r="319" spans="1:16" x14ac:dyDescent="0.25">
      <c r="A319" s="236"/>
      <c r="B319" s="236"/>
      <c r="C319" s="236"/>
      <c r="D319" s="236"/>
      <c r="E319" s="236"/>
      <c r="F319" s="236"/>
      <c r="G319" s="236"/>
      <c r="H319" s="236"/>
      <c r="I319" s="236"/>
      <c r="J319" s="236"/>
      <c r="O319" s="237"/>
      <c r="P319" s="237"/>
    </row>
    <row r="320" spans="1:16" x14ac:dyDescent="0.25">
      <c r="A320" s="236"/>
      <c r="B320" s="236"/>
      <c r="C320" s="236"/>
      <c r="D320" s="236"/>
      <c r="E320" s="236"/>
      <c r="F320" s="236"/>
      <c r="G320" s="236"/>
      <c r="H320" s="236"/>
      <c r="I320" s="236"/>
      <c r="J320" s="236"/>
      <c r="O320" s="237"/>
      <c r="P320" s="237"/>
    </row>
    <row r="321" spans="1:16" x14ac:dyDescent="0.25">
      <c r="A321" s="236"/>
      <c r="B321" s="236"/>
      <c r="C321" s="236"/>
      <c r="D321" s="236"/>
      <c r="E321" s="236"/>
      <c r="F321" s="236"/>
      <c r="G321" s="236"/>
      <c r="H321" s="236"/>
      <c r="I321" s="236"/>
      <c r="J321" s="236"/>
      <c r="O321" s="237"/>
      <c r="P321" s="237"/>
    </row>
    <row r="322" spans="1:16" x14ac:dyDescent="0.25">
      <c r="A322" s="236"/>
      <c r="B322" s="236"/>
      <c r="C322" s="236"/>
      <c r="D322" s="236"/>
      <c r="E322" s="236"/>
      <c r="F322" s="236"/>
      <c r="G322" s="236"/>
      <c r="H322" s="236"/>
      <c r="I322" s="236"/>
      <c r="J322" s="236"/>
      <c r="O322" s="237"/>
      <c r="P322" s="237"/>
    </row>
    <row r="323" spans="1:16" x14ac:dyDescent="0.25">
      <c r="A323" s="236"/>
      <c r="B323" s="236"/>
      <c r="C323" s="236"/>
      <c r="D323" s="236"/>
      <c r="E323" s="236"/>
      <c r="F323" s="236"/>
      <c r="G323" s="236"/>
      <c r="H323" s="236"/>
      <c r="I323" s="236"/>
      <c r="J323" s="236"/>
      <c r="O323" s="237"/>
      <c r="P323" s="237"/>
    </row>
    <row r="324" spans="1:16" x14ac:dyDescent="0.25">
      <c r="A324" s="236"/>
      <c r="B324" s="236"/>
      <c r="C324" s="236"/>
      <c r="D324" s="236"/>
      <c r="E324" s="236"/>
      <c r="F324" s="236"/>
      <c r="G324" s="236"/>
      <c r="H324" s="236"/>
      <c r="I324" s="236"/>
      <c r="J324" s="236"/>
      <c r="O324" s="237"/>
      <c r="P324" s="237"/>
    </row>
    <row r="325" spans="1:16" x14ac:dyDescent="0.25">
      <c r="A325" s="236"/>
      <c r="B325" s="236"/>
      <c r="C325" s="236"/>
      <c r="D325" s="236"/>
      <c r="E325" s="236"/>
      <c r="F325" s="236"/>
      <c r="G325" s="236"/>
      <c r="H325" s="236"/>
      <c r="I325" s="236"/>
      <c r="J325" s="236"/>
      <c r="O325" s="237"/>
      <c r="P325" s="237"/>
    </row>
    <row r="326" spans="1:16" x14ac:dyDescent="0.25">
      <c r="A326" s="236"/>
      <c r="B326" s="236"/>
      <c r="C326" s="236"/>
      <c r="D326" s="236"/>
      <c r="E326" s="236"/>
      <c r="F326" s="236"/>
      <c r="G326" s="236"/>
      <c r="H326" s="236"/>
      <c r="I326" s="236"/>
      <c r="J326" s="236"/>
      <c r="O326" s="237"/>
      <c r="P326" s="237"/>
    </row>
    <row r="327" spans="1:16" x14ac:dyDescent="0.25">
      <c r="A327" s="236"/>
      <c r="B327" s="236"/>
      <c r="C327" s="236"/>
      <c r="D327" s="236"/>
      <c r="E327" s="236"/>
      <c r="F327" s="236"/>
      <c r="G327" s="236"/>
      <c r="H327" s="236"/>
      <c r="I327" s="236"/>
      <c r="J327" s="236"/>
      <c r="O327" s="237"/>
      <c r="P327" s="237"/>
    </row>
    <row r="328" spans="1:16" x14ac:dyDescent="0.25">
      <c r="A328" s="236"/>
      <c r="B328" s="236"/>
      <c r="C328" s="236"/>
      <c r="D328" s="236"/>
      <c r="E328" s="236"/>
      <c r="F328" s="236"/>
      <c r="G328" s="236"/>
      <c r="H328" s="236"/>
      <c r="I328" s="236"/>
      <c r="J328" s="236"/>
      <c r="O328" s="237"/>
      <c r="P328" s="237"/>
    </row>
    <row r="329" spans="1:16" x14ac:dyDescent="0.25">
      <c r="A329" s="236"/>
      <c r="B329" s="236"/>
      <c r="C329" s="236"/>
      <c r="D329" s="236"/>
      <c r="E329" s="236"/>
      <c r="F329" s="236"/>
      <c r="G329" s="236"/>
      <c r="H329" s="236"/>
      <c r="I329" s="236"/>
      <c r="J329" s="236"/>
      <c r="O329" s="237"/>
      <c r="P329" s="237"/>
    </row>
    <row r="330" spans="1:16" x14ac:dyDescent="0.25">
      <c r="A330" s="236"/>
      <c r="B330" s="236"/>
      <c r="C330" s="236"/>
      <c r="D330" s="236"/>
      <c r="E330" s="236"/>
      <c r="F330" s="236"/>
      <c r="G330" s="236"/>
      <c r="H330" s="236"/>
      <c r="I330" s="236"/>
      <c r="J330" s="236"/>
      <c r="O330" s="237"/>
      <c r="P330" s="237"/>
    </row>
    <row r="331" spans="1:16" x14ac:dyDescent="0.25">
      <c r="A331" s="236"/>
      <c r="B331" s="236"/>
      <c r="C331" s="236"/>
      <c r="D331" s="236"/>
      <c r="E331" s="236"/>
      <c r="F331" s="236"/>
      <c r="G331" s="236"/>
      <c r="H331" s="236"/>
      <c r="I331" s="236"/>
      <c r="J331" s="236"/>
      <c r="O331" s="237"/>
      <c r="P331" s="237"/>
    </row>
    <row r="332" spans="1:16" x14ac:dyDescent="0.25">
      <c r="A332" s="236"/>
      <c r="B332" s="236"/>
      <c r="C332" s="236"/>
      <c r="D332" s="236"/>
      <c r="E332" s="236"/>
      <c r="F332" s="236"/>
      <c r="G332" s="236"/>
      <c r="H332" s="236"/>
      <c r="I332" s="236"/>
      <c r="J332" s="236"/>
      <c r="O332" s="237"/>
      <c r="P332" s="237"/>
    </row>
    <row r="333" spans="1:16" x14ac:dyDescent="0.25">
      <c r="A333" s="236"/>
      <c r="B333" s="236"/>
      <c r="C333" s="236"/>
      <c r="D333" s="236"/>
      <c r="E333" s="236"/>
      <c r="F333" s="236"/>
      <c r="G333" s="236"/>
      <c r="H333" s="236"/>
      <c r="I333" s="236"/>
      <c r="J333" s="236"/>
      <c r="O333" s="237"/>
      <c r="P333" s="237"/>
    </row>
    <row r="334" spans="1:16" x14ac:dyDescent="0.25">
      <c r="A334" s="236"/>
      <c r="B334" s="236"/>
      <c r="C334" s="236"/>
      <c r="D334" s="236"/>
      <c r="E334" s="236"/>
      <c r="F334" s="236"/>
      <c r="G334" s="236"/>
      <c r="H334" s="236"/>
      <c r="I334" s="236"/>
      <c r="J334" s="236"/>
      <c r="O334" s="237"/>
      <c r="P334" s="237"/>
    </row>
    <row r="335" spans="1:16" x14ac:dyDescent="0.25">
      <c r="A335" s="236"/>
      <c r="B335" s="236"/>
      <c r="C335" s="236"/>
      <c r="D335" s="236"/>
      <c r="E335" s="236"/>
      <c r="F335" s="236"/>
      <c r="G335" s="236"/>
      <c r="H335" s="236"/>
      <c r="I335" s="236"/>
      <c r="J335" s="236"/>
      <c r="O335" s="237"/>
      <c r="P335" s="237"/>
    </row>
    <row r="336" spans="1:16" x14ac:dyDescent="0.25">
      <c r="A336" s="236"/>
      <c r="B336" s="236"/>
      <c r="C336" s="236"/>
      <c r="D336" s="236"/>
      <c r="E336" s="236"/>
      <c r="F336" s="236"/>
      <c r="G336" s="236"/>
      <c r="H336" s="236"/>
      <c r="I336" s="236"/>
      <c r="J336" s="236"/>
      <c r="O336" s="237"/>
      <c r="P336" s="237"/>
    </row>
    <row r="337" spans="1:16" x14ac:dyDescent="0.25">
      <c r="A337" s="236"/>
      <c r="B337" s="236"/>
      <c r="C337" s="236"/>
      <c r="D337" s="236"/>
      <c r="E337" s="236"/>
      <c r="F337" s="236"/>
      <c r="G337" s="236"/>
      <c r="H337" s="236"/>
      <c r="I337" s="236"/>
      <c r="J337" s="236"/>
      <c r="O337" s="237"/>
      <c r="P337" s="237"/>
    </row>
    <row r="338" spans="1:16" x14ac:dyDescent="0.25">
      <c r="A338" s="236"/>
      <c r="B338" s="236"/>
      <c r="C338" s="236"/>
      <c r="D338" s="236"/>
      <c r="E338" s="236"/>
      <c r="F338" s="236"/>
      <c r="G338" s="236"/>
      <c r="H338" s="236"/>
      <c r="I338" s="236"/>
      <c r="J338" s="236"/>
      <c r="O338" s="237"/>
      <c r="P338" s="237"/>
    </row>
    <row r="339" spans="1:16" x14ac:dyDescent="0.25">
      <c r="A339" s="236"/>
      <c r="B339" s="236"/>
      <c r="C339" s="236"/>
      <c r="D339" s="236"/>
      <c r="E339" s="236"/>
      <c r="F339" s="236"/>
      <c r="G339" s="236"/>
      <c r="H339" s="236"/>
      <c r="I339" s="236"/>
      <c r="J339" s="236"/>
      <c r="O339" s="237"/>
      <c r="P339" s="237"/>
    </row>
    <row r="340" spans="1:16" x14ac:dyDescent="0.25">
      <c r="A340" s="236"/>
      <c r="B340" s="236"/>
      <c r="C340" s="236"/>
      <c r="D340" s="236"/>
      <c r="E340" s="236"/>
      <c r="F340" s="236"/>
      <c r="G340" s="236"/>
      <c r="H340" s="236"/>
      <c r="I340" s="236"/>
      <c r="J340" s="236"/>
      <c r="O340" s="237"/>
      <c r="P340" s="237"/>
    </row>
    <row r="341" spans="1:16" x14ac:dyDescent="0.25">
      <c r="A341" s="236"/>
      <c r="B341" s="236"/>
      <c r="C341" s="236"/>
      <c r="D341" s="236"/>
      <c r="E341" s="236"/>
      <c r="F341" s="236"/>
      <c r="G341" s="236"/>
      <c r="H341" s="236"/>
      <c r="I341" s="236"/>
      <c r="J341" s="236"/>
      <c r="O341" s="237"/>
      <c r="P341" s="237"/>
    </row>
    <row r="342" spans="1:16" x14ac:dyDescent="0.25">
      <c r="A342" s="236"/>
      <c r="B342" s="236"/>
      <c r="C342" s="236"/>
      <c r="D342" s="236"/>
      <c r="E342" s="236"/>
      <c r="F342" s="236"/>
      <c r="G342" s="236"/>
      <c r="H342" s="236"/>
      <c r="I342" s="236"/>
      <c r="J342" s="236"/>
      <c r="O342" s="237"/>
      <c r="P342" s="237"/>
    </row>
    <row r="343" spans="1:16" x14ac:dyDescent="0.25">
      <c r="A343" s="236"/>
      <c r="B343" s="236"/>
      <c r="C343" s="236"/>
      <c r="D343" s="236"/>
      <c r="E343" s="236"/>
      <c r="F343" s="236"/>
      <c r="G343" s="236"/>
      <c r="H343" s="236"/>
      <c r="I343" s="236"/>
      <c r="J343" s="236"/>
      <c r="O343" s="237"/>
      <c r="P343" s="237"/>
    </row>
    <row r="344" spans="1:16" x14ac:dyDescent="0.25">
      <c r="A344" s="236"/>
      <c r="B344" s="236"/>
      <c r="C344" s="236"/>
      <c r="D344" s="236"/>
      <c r="E344" s="236"/>
      <c r="F344" s="236"/>
      <c r="G344" s="236"/>
      <c r="H344" s="236"/>
      <c r="I344" s="236"/>
      <c r="J344" s="236"/>
      <c r="O344" s="237"/>
      <c r="P344" s="237"/>
    </row>
    <row r="345" spans="1:16" x14ac:dyDescent="0.25">
      <c r="A345" s="236"/>
      <c r="B345" s="236"/>
      <c r="C345" s="236"/>
      <c r="D345" s="236"/>
      <c r="E345" s="236"/>
      <c r="F345" s="236"/>
      <c r="G345" s="236"/>
      <c r="H345" s="236"/>
      <c r="I345" s="236"/>
      <c r="J345" s="236"/>
      <c r="O345" s="237"/>
      <c r="P345" s="237"/>
    </row>
    <row r="346" spans="1:16" x14ac:dyDescent="0.25">
      <c r="A346" s="236"/>
      <c r="B346" s="236"/>
      <c r="C346" s="236"/>
      <c r="D346" s="236"/>
      <c r="E346" s="236"/>
      <c r="F346" s="236"/>
      <c r="G346" s="236"/>
      <c r="H346" s="236"/>
      <c r="I346" s="236"/>
      <c r="J346" s="236"/>
      <c r="O346" s="237"/>
      <c r="P346" s="237"/>
    </row>
    <row r="347" spans="1:16" x14ac:dyDescent="0.25">
      <c r="A347" s="236"/>
      <c r="B347" s="236"/>
      <c r="C347" s="236"/>
      <c r="D347" s="236"/>
      <c r="E347" s="236"/>
      <c r="F347" s="236"/>
      <c r="G347" s="236"/>
      <c r="H347" s="236"/>
      <c r="I347" s="236"/>
      <c r="J347" s="236"/>
      <c r="O347" s="237"/>
      <c r="P347" s="237"/>
    </row>
    <row r="348" spans="1:16" x14ac:dyDescent="0.25">
      <c r="A348" s="236"/>
      <c r="B348" s="236"/>
      <c r="C348" s="236"/>
      <c r="D348" s="236"/>
      <c r="E348" s="236"/>
      <c r="F348" s="236"/>
      <c r="G348" s="236"/>
      <c r="H348" s="236"/>
      <c r="I348" s="236"/>
      <c r="J348" s="236"/>
      <c r="O348" s="237"/>
      <c r="P348" s="237"/>
    </row>
    <row r="349" spans="1:16" x14ac:dyDescent="0.25">
      <c r="A349" s="236"/>
      <c r="B349" s="236"/>
      <c r="C349" s="236"/>
      <c r="D349" s="236"/>
      <c r="E349" s="236"/>
      <c r="F349" s="236"/>
      <c r="G349" s="236"/>
      <c r="H349" s="236"/>
      <c r="I349" s="236"/>
      <c r="J349" s="236"/>
      <c r="O349" s="237"/>
      <c r="P349" s="237"/>
    </row>
    <row r="350" spans="1:16" x14ac:dyDescent="0.25">
      <c r="A350" s="236"/>
      <c r="B350" s="236"/>
      <c r="C350" s="236"/>
      <c r="D350" s="236"/>
      <c r="E350" s="236"/>
      <c r="F350" s="236"/>
      <c r="G350" s="236"/>
      <c r="H350" s="236"/>
      <c r="I350" s="236"/>
      <c r="J350" s="236"/>
      <c r="O350" s="237"/>
      <c r="P350" s="237"/>
    </row>
    <row r="351" spans="1:16" x14ac:dyDescent="0.25">
      <c r="A351" s="236"/>
      <c r="B351" s="236"/>
      <c r="C351" s="236"/>
      <c r="D351" s="236"/>
      <c r="E351" s="236"/>
      <c r="F351" s="236"/>
      <c r="G351" s="236"/>
      <c r="H351" s="236"/>
      <c r="I351" s="236"/>
      <c r="J351" s="236"/>
      <c r="O351" s="237"/>
      <c r="P351" s="237"/>
    </row>
    <row r="352" spans="1:16" x14ac:dyDescent="0.25">
      <c r="A352" s="236"/>
      <c r="B352" s="236"/>
      <c r="C352" s="236"/>
      <c r="D352" s="236"/>
      <c r="E352" s="236"/>
      <c r="F352" s="236"/>
      <c r="G352" s="236"/>
      <c r="H352" s="236"/>
      <c r="I352" s="236"/>
      <c r="J352" s="236"/>
      <c r="O352" s="237"/>
      <c r="P352" s="237"/>
    </row>
    <row r="353" spans="1:16" x14ac:dyDescent="0.25">
      <c r="A353" s="236"/>
      <c r="B353" s="236"/>
      <c r="C353" s="236"/>
      <c r="D353" s="236"/>
      <c r="E353" s="236"/>
      <c r="F353" s="236"/>
      <c r="G353" s="236"/>
      <c r="H353" s="236"/>
      <c r="I353" s="236"/>
      <c r="J353" s="236"/>
      <c r="O353" s="237"/>
      <c r="P353" s="237"/>
    </row>
    <row r="354" spans="1:16" x14ac:dyDescent="0.25">
      <c r="A354" s="236"/>
      <c r="B354" s="236"/>
      <c r="C354" s="236"/>
      <c r="D354" s="236"/>
      <c r="E354" s="236"/>
      <c r="F354" s="236"/>
      <c r="G354" s="236"/>
      <c r="H354" s="236"/>
      <c r="I354" s="236"/>
      <c r="J354" s="236"/>
      <c r="O354" s="237"/>
      <c r="P354" s="237"/>
    </row>
    <row r="355" spans="1:16" x14ac:dyDescent="0.25">
      <c r="A355" s="236"/>
      <c r="B355" s="236"/>
      <c r="C355" s="236"/>
      <c r="D355" s="236"/>
      <c r="E355" s="236"/>
      <c r="F355" s="236"/>
      <c r="G355" s="236"/>
      <c r="H355" s="236"/>
      <c r="I355" s="236"/>
      <c r="J355" s="236"/>
      <c r="O355" s="237"/>
      <c r="P355" s="237"/>
    </row>
    <row r="356" spans="1:16" x14ac:dyDescent="0.25">
      <c r="A356" s="236"/>
      <c r="B356" s="236"/>
      <c r="C356" s="236"/>
      <c r="D356" s="236"/>
      <c r="E356" s="236"/>
      <c r="F356" s="236"/>
      <c r="G356" s="236"/>
      <c r="H356" s="236"/>
      <c r="I356" s="236"/>
      <c r="J356" s="236"/>
      <c r="O356" s="237"/>
      <c r="P356" s="237"/>
    </row>
    <row r="357" spans="1:16" x14ac:dyDescent="0.25">
      <c r="A357" s="236"/>
      <c r="B357" s="236"/>
      <c r="C357" s="236"/>
      <c r="D357" s="236"/>
      <c r="E357" s="236"/>
      <c r="F357" s="236"/>
      <c r="G357" s="236"/>
      <c r="H357" s="236"/>
      <c r="I357" s="236"/>
      <c r="J357" s="236"/>
      <c r="O357" s="237"/>
      <c r="P357" s="237"/>
    </row>
    <row r="358" spans="1:16" x14ac:dyDescent="0.25">
      <c r="A358" s="236"/>
      <c r="B358" s="236"/>
      <c r="C358" s="236"/>
      <c r="D358" s="236"/>
      <c r="E358" s="236"/>
      <c r="F358" s="236"/>
      <c r="G358" s="236"/>
      <c r="H358" s="236"/>
      <c r="I358" s="236"/>
      <c r="J358" s="236"/>
      <c r="O358" s="237"/>
      <c r="P358" s="237"/>
    </row>
    <row r="359" spans="1:16" x14ac:dyDescent="0.25">
      <c r="A359" s="236"/>
      <c r="B359" s="236"/>
      <c r="C359" s="236"/>
      <c r="D359" s="236"/>
      <c r="E359" s="236"/>
      <c r="F359" s="236"/>
      <c r="G359" s="236"/>
      <c r="H359" s="236"/>
      <c r="I359" s="236"/>
      <c r="J359" s="236"/>
      <c r="O359" s="237"/>
      <c r="P359" s="237"/>
    </row>
    <row r="360" spans="1:16" x14ac:dyDescent="0.25">
      <c r="A360" s="236"/>
      <c r="B360" s="236"/>
      <c r="C360" s="236"/>
      <c r="D360" s="236"/>
      <c r="E360" s="236"/>
      <c r="F360" s="236"/>
      <c r="G360" s="236"/>
      <c r="H360" s="236"/>
      <c r="I360" s="236"/>
      <c r="J360" s="236"/>
      <c r="O360" s="237"/>
      <c r="P360" s="237"/>
    </row>
    <row r="361" spans="1:16" x14ac:dyDescent="0.25">
      <c r="A361" s="236"/>
      <c r="B361" s="236"/>
      <c r="C361" s="236"/>
      <c r="D361" s="236"/>
      <c r="E361" s="236"/>
      <c r="F361" s="236"/>
      <c r="G361" s="236"/>
      <c r="H361" s="236"/>
      <c r="I361" s="236"/>
      <c r="J361" s="236"/>
      <c r="O361" s="237"/>
      <c r="P361" s="237"/>
    </row>
    <row r="362" spans="1:16" x14ac:dyDescent="0.25">
      <c r="A362" s="236"/>
      <c r="B362" s="236"/>
      <c r="C362" s="236"/>
      <c r="D362" s="236"/>
      <c r="E362" s="236"/>
      <c r="F362" s="236"/>
      <c r="G362" s="236"/>
      <c r="H362" s="236"/>
      <c r="I362" s="236"/>
      <c r="J362" s="236"/>
      <c r="O362" s="237"/>
      <c r="P362" s="237"/>
    </row>
    <row r="363" spans="1:16" x14ac:dyDescent="0.25">
      <c r="A363" s="236"/>
      <c r="B363" s="236"/>
      <c r="C363" s="236"/>
      <c r="D363" s="236"/>
      <c r="E363" s="236"/>
      <c r="F363" s="236"/>
      <c r="G363" s="236"/>
      <c r="H363" s="236"/>
      <c r="I363" s="236"/>
      <c r="J363" s="236"/>
      <c r="O363" s="237"/>
      <c r="P363" s="237"/>
    </row>
    <row r="364" spans="1:16" x14ac:dyDescent="0.25">
      <c r="A364" s="236"/>
      <c r="B364" s="236"/>
      <c r="C364" s="236"/>
      <c r="D364" s="236"/>
      <c r="E364" s="236"/>
      <c r="F364" s="236"/>
      <c r="G364" s="236"/>
      <c r="H364" s="236"/>
      <c r="I364" s="236"/>
      <c r="J364" s="236"/>
      <c r="O364" s="237"/>
      <c r="P364" s="237"/>
    </row>
    <row r="365" spans="1:16" x14ac:dyDescent="0.25">
      <c r="A365" s="236"/>
      <c r="B365" s="236"/>
      <c r="C365" s="236"/>
      <c r="D365" s="236"/>
      <c r="E365" s="236"/>
      <c r="F365" s="236"/>
      <c r="G365" s="236"/>
      <c r="H365" s="236"/>
      <c r="I365" s="236"/>
      <c r="J365" s="236"/>
      <c r="O365" s="237"/>
      <c r="P365" s="237"/>
    </row>
    <row r="366" spans="1:16" x14ac:dyDescent="0.25">
      <c r="A366" s="236"/>
      <c r="B366" s="236"/>
      <c r="C366" s="236"/>
      <c r="D366" s="236"/>
      <c r="E366" s="236"/>
      <c r="F366" s="236"/>
      <c r="G366" s="236"/>
      <c r="H366" s="236"/>
      <c r="I366" s="236"/>
      <c r="J366" s="236"/>
      <c r="O366" s="237"/>
      <c r="P366" s="237"/>
    </row>
    <row r="367" spans="1:16" x14ac:dyDescent="0.25">
      <c r="A367" s="236"/>
      <c r="B367" s="236"/>
      <c r="C367" s="236"/>
      <c r="D367" s="236"/>
      <c r="E367" s="236"/>
      <c r="F367" s="236"/>
      <c r="G367" s="236"/>
      <c r="H367" s="236"/>
      <c r="I367" s="236"/>
      <c r="J367" s="236"/>
      <c r="O367" s="237"/>
      <c r="P367" s="237"/>
    </row>
    <row r="368" spans="1:16" x14ac:dyDescent="0.25">
      <c r="A368" s="236"/>
      <c r="B368" s="236"/>
      <c r="C368" s="236"/>
      <c r="D368" s="236"/>
      <c r="E368" s="236"/>
      <c r="F368" s="236"/>
      <c r="G368" s="236"/>
      <c r="H368" s="236"/>
      <c r="I368" s="236"/>
      <c r="J368" s="236"/>
      <c r="O368" s="237"/>
      <c r="P368" s="237"/>
    </row>
    <row r="369" spans="1:16" x14ac:dyDescent="0.25">
      <c r="A369" s="236"/>
      <c r="B369" s="236"/>
      <c r="C369" s="236"/>
      <c r="D369" s="236"/>
      <c r="E369" s="236"/>
      <c r="F369" s="236"/>
      <c r="G369" s="236"/>
      <c r="H369" s="236"/>
      <c r="I369" s="236"/>
      <c r="J369" s="236"/>
      <c r="O369" s="237"/>
      <c r="P369" s="237"/>
    </row>
    <row r="370" spans="1:16" x14ac:dyDescent="0.25">
      <c r="A370" s="236"/>
      <c r="B370" s="236"/>
      <c r="C370" s="236"/>
      <c r="D370" s="236"/>
      <c r="E370" s="236"/>
      <c r="F370" s="236"/>
      <c r="G370" s="236"/>
      <c r="H370" s="236"/>
      <c r="I370" s="236"/>
      <c r="J370" s="236"/>
      <c r="O370" s="237"/>
      <c r="P370" s="237"/>
    </row>
    <row r="371" spans="1:16" x14ac:dyDescent="0.25">
      <c r="A371" s="236"/>
      <c r="B371" s="236"/>
      <c r="C371" s="236"/>
      <c r="D371" s="236"/>
      <c r="E371" s="236"/>
      <c r="F371" s="236"/>
      <c r="G371" s="236"/>
      <c r="H371" s="236"/>
      <c r="I371" s="236"/>
      <c r="J371" s="236"/>
      <c r="O371" s="237"/>
      <c r="P371" s="237"/>
    </row>
    <row r="372" spans="1:16" x14ac:dyDescent="0.25">
      <c r="A372" s="236"/>
      <c r="B372" s="236"/>
      <c r="C372" s="236"/>
      <c r="D372" s="236"/>
      <c r="E372" s="236"/>
      <c r="F372" s="236"/>
      <c r="G372" s="236"/>
      <c r="H372" s="236"/>
      <c r="I372" s="236"/>
      <c r="J372" s="236"/>
      <c r="O372" s="237"/>
      <c r="P372" s="237"/>
    </row>
    <row r="373" spans="1:16" x14ac:dyDescent="0.25">
      <c r="A373" s="236"/>
      <c r="B373" s="236"/>
      <c r="C373" s="236"/>
      <c r="D373" s="236"/>
      <c r="E373" s="236"/>
      <c r="F373" s="236"/>
      <c r="G373" s="236"/>
      <c r="H373" s="236"/>
      <c r="I373" s="236"/>
      <c r="J373" s="236"/>
      <c r="O373" s="237"/>
      <c r="P373" s="237"/>
    </row>
    <row r="374" spans="1:16" x14ac:dyDescent="0.25">
      <c r="A374" s="236"/>
      <c r="B374" s="236"/>
      <c r="C374" s="236"/>
      <c r="D374" s="236"/>
      <c r="E374" s="236"/>
      <c r="F374" s="236"/>
      <c r="G374" s="236"/>
      <c r="H374" s="236"/>
      <c r="I374" s="236"/>
      <c r="J374" s="236"/>
      <c r="O374" s="237"/>
      <c r="P374" s="237"/>
    </row>
    <row r="375" spans="1:16" x14ac:dyDescent="0.25">
      <c r="A375" s="236"/>
      <c r="B375" s="236"/>
      <c r="C375" s="236"/>
      <c r="D375" s="236"/>
      <c r="E375" s="236"/>
      <c r="F375" s="236"/>
      <c r="G375" s="236"/>
      <c r="H375" s="236"/>
      <c r="I375" s="236"/>
      <c r="J375" s="236"/>
      <c r="O375" s="237"/>
      <c r="P375" s="237"/>
    </row>
    <row r="376" spans="1:16" x14ac:dyDescent="0.25">
      <c r="A376" s="236"/>
      <c r="B376" s="236"/>
      <c r="C376" s="236"/>
      <c r="D376" s="236"/>
      <c r="E376" s="236"/>
      <c r="F376" s="236"/>
      <c r="G376" s="236"/>
      <c r="H376" s="236"/>
      <c r="I376" s="236"/>
      <c r="J376" s="236"/>
      <c r="O376" s="237"/>
      <c r="P376" s="237"/>
    </row>
    <row r="377" spans="1:16" x14ac:dyDescent="0.25">
      <c r="A377" s="236"/>
      <c r="B377" s="236"/>
      <c r="C377" s="236"/>
      <c r="D377" s="236"/>
      <c r="E377" s="236"/>
      <c r="F377" s="236"/>
      <c r="G377" s="236"/>
      <c r="H377" s="236"/>
      <c r="I377" s="236"/>
      <c r="J377" s="236"/>
      <c r="O377" s="237"/>
      <c r="P377" s="237"/>
    </row>
    <row r="378" spans="1:16" x14ac:dyDescent="0.25">
      <c r="A378" s="236"/>
      <c r="B378" s="236"/>
      <c r="C378" s="236"/>
      <c r="D378" s="236"/>
      <c r="E378" s="236"/>
      <c r="F378" s="236"/>
      <c r="G378" s="236"/>
      <c r="H378" s="236"/>
      <c r="I378" s="236"/>
      <c r="J378" s="236"/>
      <c r="O378" s="237"/>
      <c r="P378" s="237"/>
    </row>
    <row r="379" spans="1:16" x14ac:dyDescent="0.25">
      <c r="A379" s="236"/>
      <c r="B379" s="236"/>
      <c r="C379" s="236"/>
      <c r="D379" s="236"/>
      <c r="E379" s="236"/>
      <c r="F379" s="236"/>
      <c r="G379" s="236"/>
      <c r="H379" s="236"/>
      <c r="I379" s="236"/>
      <c r="J379" s="236"/>
      <c r="O379" s="237"/>
      <c r="P379" s="237"/>
    </row>
    <row r="380" spans="1:16" x14ac:dyDescent="0.25">
      <c r="A380" s="236"/>
      <c r="B380" s="236"/>
      <c r="C380" s="236"/>
      <c r="D380" s="236"/>
      <c r="E380" s="236"/>
      <c r="F380" s="236"/>
      <c r="G380" s="236"/>
      <c r="H380" s="236"/>
      <c r="I380" s="236"/>
      <c r="J380" s="236"/>
      <c r="O380" s="237"/>
      <c r="P380" s="237"/>
    </row>
    <row r="381" spans="1:16" x14ac:dyDescent="0.25">
      <c r="A381" s="236"/>
      <c r="B381" s="236"/>
      <c r="C381" s="236"/>
      <c r="D381" s="236"/>
      <c r="E381" s="236"/>
      <c r="F381" s="236"/>
      <c r="G381" s="236"/>
      <c r="H381" s="236"/>
      <c r="I381" s="236"/>
      <c r="J381" s="236"/>
      <c r="O381" s="237"/>
      <c r="P381" s="237"/>
    </row>
    <row r="382" spans="1:16" x14ac:dyDescent="0.25">
      <c r="A382" s="236"/>
      <c r="B382" s="236"/>
      <c r="C382" s="236"/>
      <c r="D382" s="236"/>
      <c r="E382" s="236"/>
      <c r="F382" s="236"/>
      <c r="G382" s="236"/>
      <c r="H382" s="236"/>
      <c r="I382" s="236"/>
      <c r="J382" s="236"/>
      <c r="O382" s="237"/>
      <c r="P382" s="237"/>
    </row>
    <row r="383" spans="1:16" x14ac:dyDescent="0.25">
      <c r="A383" s="236"/>
      <c r="B383" s="236"/>
      <c r="C383" s="236"/>
      <c r="D383" s="236"/>
      <c r="E383" s="236"/>
      <c r="F383" s="236"/>
      <c r="G383" s="236"/>
      <c r="H383" s="236"/>
      <c r="I383" s="236"/>
      <c r="J383" s="236"/>
      <c r="O383" s="237"/>
      <c r="P383" s="237"/>
    </row>
    <row r="384" spans="1:16" x14ac:dyDescent="0.25">
      <c r="A384" s="236"/>
      <c r="B384" s="236"/>
      <c r="C384" s="236"/>
      <c r="D384" s="236"/>
      <c r="E384" s="236"/>
      <c r="F384" s="236"/>
      <c r="G384" s="236"/>
      <c r="H384" s="236"/>
      <c r="I384" s="236"/>
      <c r="J384" s="236"/>
      <c r="O384" s="237"/>
      <c r="P384" s="237"/>
    </row>
    <row r="385" spans="1:16" x14ac:dyDescent="0.25">
      <c r="A385" s="236"/>
      <c r="B385" s="236"/>
      <c r="C385" s="236"/>
      <c r="D385" s="236"/>
      <c r="E385" s="236"/>
      <c r="F385" s="236"/>
      <c r="G385" s="236"/>
      <c r="H385" s="236"/>
      <c r="I385" s="236"/>
      <c r="J385" s="236"/>
      <c r="O385" s="237"/>
      <c r="P385" s="237"/>
    </row>
    <row r="386" spans="1:16" x14ac:dyDescent="0.25">
      <c r="A386" s="236"/>
      <c r="B386" s="236"/>
      <c r="C386" s="236"/>
      <c r="D386" s="236"/>
      <c r="E386" s="236"/>
      <c r="F386" s="236"/>
      <c r="G386" s="236"/>
      <c r="H386" s="236"/>
      <c r="I386" s="236"/>
      <c r="J386" s="236"/>
      <c r="O386" s="237"/>
      <c r="P386" s="237"/>
    </row>
    <row r="387" spans="1:16" x14ac:dyDescent="0.25">
      <c r="A387" s="236"/>
      <c r="B387" s="236"/>
      <c r="C387" s="236"/>
      <c r="D387" s="236"/>
      <c r="E387" s="236"/>
      <c r="F387" s="236"/>
      <c r="G387" s="236"/>
      <c r="H387" s="236"/>
      <c r="I387" s="236"/>
      <c r="J387" s="236"/>
      <c r="O387" s="237"/>
      <c r="P387" s="237"/>
    </row>
    <row r="388" spans="1:16" x14ac:dyDescent="0.25">
      <c r="A388" s="236"/>
      <c r="B388" s="236"/>
      <c r="C388" s="236"/>
      <c r="D388" s="236"/>
      <c r="E388" s="236"/>
      <c r="F388" s="236"/>
      <c r="G388" s="236"/>
      <c r="H388" s="236"/>
      <c r="I388" s="236"/>
      <c r="J388" s="236"/>
      <c r="O388" s="237"/>
      <c r="P388" s="237"/>
    </row>
    <row r="389" spans="1:16" x14ac:dyDescent="0.25">
      <c r="A389" s="236"/>
      <c r="B389" s="236"/>
      <c r="C389" s="236"/>
      <c r="D389" s="236"/>
      <c r="E389" s="236"/>
      <c r="F389" s="236"/>
      <c r="G389" s="236"/>
      <c r="H389" s="236"/>
      <c r="I389" s="236"/>
      <c r="J389" s="236"/>
      <c r="O389" s="237"/>
      <c r="P389" s="237"/>
    </row>
    <row r="390" spans="1:16" x14ac:dyDescent="0.25">
      <c r="A390" s="236"/>
      <c r="B390" s="236"/>
      <c r="C390" s="236"/>
      <c r="D390" s="236"/>
      <c r="E390" s="236"/>
      <c r="F390" s="236"/>
      <c r="G390" s="236"/>
      <c r="H390" s="236"/>
      <c r="I390" s="236"/>
      <c r="J390" s="236"/>
      <c r="O390" s="237"/>
      <c r="P390" s="237"/>
    </row>
    <row r="391" spans="1:16" x14ac:dyDescent="0.25">
      <c r="A391" s="236"/>
      <c r="B391" s="236"/>
      <c r="C391" s="236"/>
      <c r="D391" s="236"/>
      <c r="E391" s="236"/>
      <c r="F391" s="236"/>
      <c r="G391" s="236"/>
      <c r="H391" s="236"/>
      <c r="I391" s="236"/>
      <c r="J391" s="236"/>
      <c r="O391" s="237"/>
      <c r="P391" s="237"/>
    </row>
    <row r="392" spans="1:16" x14ac:dyDescent="0.25">
      <c r="A392" s="236"/>
      <c r="B392" s="236"/>
      <c r="C392" s="236"/>
      <c r="D392" s="236"/>
      <c r="E392" s="236"/>
      <c r="F392" s="236"/>
      <c r="G392" s="236"/>
      <c r="H392" s="236"/>
      <c r="I392" s="236"/>
      <c r="J392" s="236"/>
      <c r="O392" s="237"/>
      <c r="P392" s="237"/>
    </row>
    <row r="393" spans="1:16" x14ac:dyDescent="0.25">
      <c r="A393" s="236"/>
      <c r="B393" s="236"/>
      <c r="C393" s="236"/>
      <c r="D393" s="236"/>
      <c r="E393" s="236"/>
      <c r="F393" s="236"/>
      <c r="G393" s="236"/>
      <c r="H393" s="236"/>
      <c r="I393" s="236"/>
      <c r="J393" s="236"/>
      <c r="O393" s="237"/>
      <c r="P393" s="237"/>
    </row>
    <row r="394" spans="1:16" x14ac:dyDescent="0.25">
      <c r="A394" s="236"/>
      <c r="B394" s="236"/>
      <c r="C394" s="236"/>
      <c r="D394" s="236"/>
      <c r="E394" s="236"/>
      <c r="F394" s="236"/>
      <c r="G394" s="236"/>
      <c r="H394" s="236"/>
      <c r="I394" s="236"/>
      <c r="J394" s="236"/>
      <c r="O394" s="237"/>
      <c r="P394" s="237"/>
    </row>
    <row r="395" spans="1:16" x14ac:dyDescent="0.25">
      <c r="A395" s="236"/>
      <c r="B395" s="236"/>
      <c r="C395" s="236"/>
      <c r="D395" s="236"/>
      <c r="E395" s="236"/>
      <c r="F395" s="236"/>
      <c r="G395" s="236"/>
      <c r="H395" s="236"/>
      <c r="I395" s="236"/>
      <c r="J395" s="236"/>
      <c r="O395" s="237"/>
      <c r="P395" s="237"/>
    </row>
    <row r="396" spans="1:16" x14ac:dyDescent="0.25">
      <c r="A396" s="236"/>
      <c r="B396" s="236"/>
      <c r="C396" s="236"/>
      <c r="D396" s="236"/>
      <c r="E396" s="236"/>
      <c r="F396" s="236"/>
      <c r="G396" s="236"/>
      <c r="H396" s="236"/>
      <c r="I396" s="236"/>
      <c r="J396" s="236"/>
      <c r="O396" s="237"/>
      <c r="P396" s="237"/>
    </row>
    <row r="397" spans="1:16" x14ac:dyDescent="0.25">
      <c r="A397" s="236"/>
      <c r="B397" s="236"/>
      <c r="C397" s="236"/>
      <c r="D397" s="236"/>
      <c r="E397" s="236"/>
      <c r="F397" s="236"/>
      <c r="G397" s="236"/>
      <c r="H397" s="236"/>
      <c r="I397" s="236"/>
      <c r="J397" s="236"/>
      <c r="O397" s="237"/>
      <c r="P397" s="237"/>
    </row>
    <row r="398" spans="1:16" x14ac:dyDescent="0.25">
      <c r="A398" s="236"/>
      <c r="B398" s="236"/>
      <c r="C398" s="236"/>
      <c r="D398" s="236"/>
      <c r="E398" s="236"/>
      <c r="F398" s="236"/>
      <c r="G398" s="236"/>
      <c r="H398" s="236"/>
      <c r="I398" s="236"/>
      <c r="J398" s="236"/>
      <c r="O398" s="237"/>
      <c r="P398" s="237"/>
    </row>
    <row r="399" spans="1:16" x14ac:dyDescent="0.25">
      <c r="A399" s="236"/>
      <c r="B399" s="236"/>
      <c r="C399" s="236"/>
      <c r="D399" s="236"/>
      <c r="E399" s="236"/>
      <c r="F399" s="236"/>
      <c r="G399" s="236"/>
      <c r="H399" s="236"/>
      <c r="I399" s="236"/>
      <c r="J399" s="236"/>
      <c r="O399" s="237"/>
      <c r="P399" s="237"/>
    </row>
    <row r="400" spans="1:16" x14ac:dyDescent="0.25">
      <c r="A400" s="236"/>
      <c r="B400" s="236"/>
      <c r="C400" s="236"/>
      <c r="D400" s="236"/>
      <c r="E400" s="236"/>
      <c r="F400" s="236"/>
      <c r="G400" s="236"/>
      <c r="H400" s="236"/>
      <c r="I400" s="236"/>
      <c r="J400" s="236"/>
      <c r="O400" s="237"/>
      <c r="P400" s="237"/>
    </row>
    <row r="401" spans="1:16" x14ac:dyDescent="0.25">
      <c r="A401" s="236"/>
      <c r="B401" s="236"/>
      <c r="C401" s="236"/>
      <c r="D401" s="236"/>
      <c r="E401" s="236"/>
      <c r="F401" s="236"/>
      <c r="G401" s="236"/>
      <c r="H401" s="236"/>
      <c r="I401" s="236"/>
      <c r="J401" s="236"/>
      <c r="O401" s="237"/>
      <c r="P401" s="237"/>
    </row>
    <row r="402" spans="1:16" x14ac:dyDescent="0.25">
      <c r="A402" s="236"/>
      <c r="B402" s="236"/>
      <c r="C402" s="236"/>
      <c r="D402" s="236"/>
      <c r="E402" s="236"/>
      <c r="F402" s="236"/>
      <c r="G402" s="236"/>
      <c r="H402" s="236"/>
      <c r="I402" s="236"/>
      <c r="J402" s="236"/>
      <c r="O402" s="237"/>
      <c r="P402" s="237"/>
    </row>
    <row r="403" spans="1:16" x14ac:dyDescent="0.25">
      <c r="A403" s="236"/>
      <c r="B403" s="236"/>
      <c r="C403" s="236"/>
      <c r="D403" s="236"/>
      <c r="E403" s="236"/>
      <c r="F403" s="236"/>
      <c r="G403" s="236"/>
      <c r="H403" s="236"/>
      <c r="I403" s="236"/>
      <c r="J403" s="236"/>
      <c r="O403" s="237"/>
      <c r="P403" s="237"/>
    </row>
    <row r="404" spans="1:16" x14ac:dyDescent="0.25">
      <c r="A404" s="236"/>
      <c r="B404" s="236"/>
      <c r="C404" s="236"/>
      <c r="D404" s="236"/>
      <c r="E404" s="236"/>
      <c r="F404" s="236"/>
      <c r="G404" s="236"/>
      <c r="H404" s="236"/>
      <c r="I404" s="236"/>
      <c r="J404" s="236"/>
      <c r="O404" s="237"/>
      <c r="P404" s="237"/>
    </row>
    <row r="405" spans="1:16" x14ac:dyDescent="0.25">
      <c r="A405" s="236"/>
      <c r="B405" s="236"/>
      <c r="C405" s="236"/>
      <c r="D405" s="236"/>
      <c r="E405" s="236"/>
      <c r="F405" s="236"/>
      <c r="G405" s="236"/>
      <c r="H405" s="236"/>
      <c r="I405" s="236"/>
      <c r="J405" s="236"/>
      <c r="O405" s="237"/>
      <c r="P405" s="237"/>
    </row>
    <row r="406" spans="1:16" x14ac:dyDescent="0.25">
      <c r="A406" s="236"/>
      <c r="B406" s="236"/>
      <c r="C406" s="236"/>
      <c r="D406" s="236"/>
      <c r="E406" s="236"/>
      <c r="F406" s="236"/>
      <c r="G406" s="236"/>
      <c r="H406" s="236"/>
      <c r="I406" s="236"/>
      <c r="J406" s="236"/>
      <c r="O406" s="237"/>
      <c r="P406" s="237"/>
    </row>
    <row r="407" spans="1:16" x14ac:dyDescent="0.25">
      <c r="A407" s="236"/>
      <c r="B407" s="236"/>
      <c r="C407" s="236"/>
      <c r="D407" s="236"/>
      <c r="E407" s="236"/>
      <c r="F407" s="236"/>
      <c r="G407" s="236"/>
      <c r="H407" s="236"/>
      <c r="I407" s="236"/>
      <c r="J407" s="236"/>
      <c r="O407" s="237"/>
      <c r="P407" s="237"/>
    </row>
    <row r="408" spans="1:16" x14ac:dyDescent="0.25">
      <c r="A408" s="236"/>
      <c r="B408" s="236"/>
      <c r="C408" s="236"/>
      <c r="D408" s="236"/>
      <c r="E408" s="236"/>
      <c r="F408" s="236"/>
      <c r="G408" s="236"/>
      <c r="H408" s="236"/>
      <c r="I408" s="236"/>
      <c r="J408" s="236"/>
      <c r="O408" s="237"/>
      <c r="P408" s="237"/>
    </row>
    <row r="409" spans="1:16" x14ac:dyDescent="0.25">
      <c r="A409" s="236"/>
      <c r="B409" s="236"/>
      <c r="C409" s="236"/>
      <c r="D409" s="236"/>
      <c r="E409" s="236"/>
      <c r="F409" s="236"/>
      <c r="G409" s="236"/>
      <c r="H409" s="236"/>
      <c r="I409" s="236"/>
      <c r="J409" s="236"/>
      <c r="O409" s="237"/>
      <c r="P409" s="237"/>
    </row>
    <row r="410" spans="1:16" x14ac:dyDescent="0.25">
      <c r="A410" s="236"/>
      <c r="B410" s="236"/>
      <c r="C410" s="236"/>
      <c r="D410" s="236"/>
      <c r="E410" s="236"/>
      <c r="F410" s="236"/>
      <c r="G410" s="236"/>
      <c r="H410" s="236"/>
      <c r="I410" s="236"/>
      <c r="J410" s="236"/>
      <c r="O410" s="237"/>
      <c r="P410" s="237"/>
    </row>
    <row r="411" spans="1:16" x14ac:dyDescent="0.25">
      <c r="A411" s="236"/>
      <c r="B411" s="236"/>
      <c r="C411" s="236"/>
      <c r="D411" s="236"/>
      <c r="E411" s="236"/>
      <c r="F411" s="236"/>
      <c r="G411" s="236"/>
      <c r="H411" s="236"/>
      <c r="I411" s="236"/>
      <c r="J411" s="236"/>
      <c r="O411" s="237"/>
      <c r="P411" s="237"/>
    </row>
    <row r="412" spans="1:16" x14ac:dyDescent="0.25">
      <c r="A412" s="236"/>
      <c r="B412" s="236"/>
      <c r="C412" s="236"/>
      <c r="D412" s="236"/>
      <c r="E412" s="236"/>
      <c r="F412" s="236"/>
      <c r="G412" s="236"/>
      <c r="H412" s="236"/>
      <c r="I412" s="236"/>
      <c r="J412" s="236"/>
      <c r="O412" s="237"/>
      <c r="P412" s="237"/>
    </row>
    <row r="413" spans="1:16" x14ac:dyDescent="0.25">
      <c r="A413" s="236"/>
      <c r="B413" s="236"/>
      <c r="C413" s="236"/>
      <c r="D413" s="236"/>
      <c r="E413" s="236"/>
      <c r="F413" s="236"/>
      <c r="G413" s="236"/>
      <c r="H413" s="236"/>
      <c r="I413" s="236"/>
      <c r="J413" s="236"/>
      <c r="O413" s="237"/>
      <c r="P413" s="237"/>
    </row>
    <row r="414" spans="1:16" x14ac:dyDescent="0.25">
      <c r="A414" s="236"/>
      <c r="B414" s="236"/>
      <c r="C414" s="236"/>
      <c r="D414" s="236"/>
      <c r="E414" s="236"/>
      <c r="F414" s="236"/>
      <c r="G414" s="236"/>
      <c r="H414" s="236"/>
      <c r="I414" s="236"/>
      <c r="J414" s="236"/>
      <c r="O414" s="237"/>
      <c r="P414" s="237"/>
    </row>
    <row r="415" spans="1:16" x14ac:dyDescent="0.25">
      <c r="A415" s="236"/>
      <c r="B415" s="236"/>
      <c r="C415" s="236"/>
      <c r="D415" s="236"/>
      <c r="E415" s="236"/>
      <c r="F415" s="236"/>
      <c r="G415" s="236"/>
      <c r="H415" s="236"/>
      <c r="I415" s="236"/>
      <c r="J415" s="236"/>
      <c r="O415" s="237"/>
      <c r="P415" s="237"/>
    </row>
    <row r="416" spans="1:16" x14ac:dyDescent="0.25">
      <c r="A416" s="236"/>
      <c r="B416" s="236"/>
      <c r="C416" s="236"/>
      <c r="D416" s="236"/>
      <c r="E416" s="236"/>
      <c r="F416" s="236"/>
      <c r="G416" s="236"/>
      <c r="H416" s="236"/>
      <c r="I416" s="236"/>
      <c r="J416" s="236"/>
      <c r="O416" s="237"/>
      <c r="P416" s="237"/>
    </row>
    <row r="417" spans="1:16" x14ac:dyDescent="0.25">
      <c r="A417" s="236"/>
      <c r="B417" s="236"/>
      <c r="C417" s="236"/>
      <c r="D417" s="236"/>
      <c r="E417" s="236"/>
      <c r="F417" s="236"/>
      <c r="G417" s="236"/>
      <c r="H417" s="236"/>
      <c r="I417" s="236"/>
      <c r="J417" s="236"/>
      <c r="O417" s="237"/>
      <c r="P417" s="237"/>
    </row>
    <row r="418" spans="1:16" x14ac:dyDescent="0.25">
      <c r="A418" s="236"/>
      <c r="B418" s="236"/>
      <c r="C418" s="236"/>
      <c r="D418" s="236"/>
      <c r="E418" s="236"/>
      <c r="F418" s="236"/>
      <c r="G418" s="236"/>
      <c r="H418" s="236"/>
      <c r="I418" s="236"/>
      <c r="J418" s="236"/>
      <c r="O418" s="237"/>
      <c r="P418" s="237"/>
    </row>
    <row r="419" spans="1:16" x14ac:dyDescent="0.25">
      <c r="A419" s="236"/>
      <c r="B419" s="236"/>
      <c r="C419" s="236"/>
      <c r="D419" s="236"/>
      <c r="E419" s="236"/>
      <c r="F419" s="236"/>
      <c r="G419" s="236"/>
      <c r="H419" s="236"/>
      <c r="I419" s="236"/>
      <c r="J419" s="236"/>
      <c r="O419" s="237"/>
      <c r="P419" s="237"/>
    </row>
    <row r="420" spans="1:16" x14ac:dyDescent="0.25">
      <c r="A420" s="236"/>
      <c r="B420" s="236"/>
      <c r="C420" s="236"/>
      <c r="D420" s="236"/>
      <c r="E420" s="236"/>
      <c r="F420" s="236"/>
      <c r="G420" s="236"/>
      <c r="H420" s="236"/>
      <c r="I420" s="236"/>
      <c r="J420" s="236"/>
      <c r="O420" s="237"/>
      <c r="P420" s="237"/>
    </row>
    <row r="421" spans="1:16" x14ac:dyDescent="0.25">
      <c r="A421" s="236"/>
      <c r="B421" s="236"/>
      <c r="C421" s="236"/>
      <c r="D421" s="236"/>
      <c r="E421" s="236"/>
      <c r="F421" s="236"/>
      <c r="G421" s="236"/>
      <c r="H421" s="236"/>
      <c r="I421" s="236"/>
      <c r="J421" s="236"/>
      <c r="O421" s="237"/>
      <c r="P421" s="237"/>
    </row>
    <row r="422" spans="1:16" x14ac:dyDescent="0.25">
      <c r="A422" s="236"/>
      <c r="B422" s="236"/>
      <c r="C422" s="236"/>
      <c r="D422" s="236"/>
      <c r="E422" s="236"/>
      <c r="F422" s="236"/>
      <c r="G422" s="236"/>
      <c r="H422" s="236"/>
      <c r="I422" s="236"/>
      <c r="J422" s="236"/>
      <c r="O422" s="237"/>
      <c r="P422" s="237"/>
    </row>
    <row r="423" spans="1:16" x14ac:dyDescent="0.25">
      <c r="A423" s="236"/>
      <c r="B423" s="236"/>
      <c r="C423" s="236"/>
      <c r="D423" s="236"/>
      <c r="E423" s="236"/>
      <c r="F423" s="236"/>
      <c r="G423" s="236"/>
      <c r="H423" s="236"/>
      <c r="I423" s="236"/>
      <c r="J423" s="236"/>
      <c r="O423" s="237"/>
      <c r="P423" s="237"/>
    </row>
    <row r="424" spans="1:16" x14ac:dyDescent="0.25">
      <c r="A424" s="236"/>
      <c r="B424" s="236"/>
      <c r="C424" s="236"/>
      <c r="D424" s="236"/>
      <c r="E424" s="236"/>
      <c r="F424" s="236"/>
      <c r="G424" s="236"/>
      <c r="H424" s="236"/>
      <c r="I424" s="236"/>
      <c r="J424" s="236"/>
      <c r="O424" s="237"/>
      <c r="P424" s="237"/>
    </row>
    <row r="425" spans="1:16" x14ac:dyDescent="0.25">
      <c r="A425" s="236"/>
      <c r="B425" s="236"/>
      <c r="C425" s="236"/>
      <c r="D425" s="236"/>
      <c r="E425" s="236"/>
      <c r="F425" s="236"/>
      <c r="G425" s="236"/>
      <c r="H425" s="236"/>
      <c r="I425" s="236"/>
      <c r="J425" s="236"/>
      <c r="O425" s="237"/>
      <c r="P425" s="237"/>
    </row>
    <row r="426" spans="1:16" x14ac:dyDescent="0.25">
      <c r="A426" s="236"/>
      <c r="B426" s="236"/>
      <c r="C426" s="236"/>
      <c r="D426" s="236"/>
      <c r="E426" s="236"/>
      <c r="F426" s="236"/>
      <c r="G426" s="236"/>
      <c r="H426" s="236"/>
      <c r="I426" s="236"/>
      <c r="J426" s="236"/>
      <c r="O426" s="237"/>
      <c r="P426" s="237"/>
    </row>
    <row r="427" spans="1:16" x14ac:dyDescent="0.25">
      <c r="A427" s="236"/>
      <c r="B427" s="236"/>
      <c r="C427" s="236"/>
      <c r="D427" s="236"/>
      <c r="E427" s="236"/>
      <c r="F427" s="236"/>
      <c r="G427" s="236"/>
      <c r="H427" s="236"/>
      <c r="I427" s="236"/>
      <c r="J427" s="236"/>
      <c r="O427" s="237"/>
      <c r="P427" s="237"/>
    </row>
    <row r="428" spans="1:16" x14ac:dyDescent="0.25">
      <c r="A428" s="236"/>
      <c r="B428" s="236"/>
      <c r="C428" s="236"/>
      <c r="D428" s="236"/>
      <c r="E428" s="236"/>
      <c r="F428" s="236"/>
      <c r="G428" s="236"/>
      <c r="H428" s="236"/>
      <c r="I428" s="236"/>
      <c r="J428" s="236"/>
      <c r="O428" s="237"/>
      <c r="P428" s="237"/>
    </row>
    <row r="429" spans="1:16" x14ac:dyDescent="0.25">
      <c r="A429" s="236"/>
      <c r="B429" s="236"/>
      <c r="C429" s="236"/>
      <c r="D429" s="236"/>
      <c r="E429" s="236"/>
      <c r="F429" s="236"/>
      <c r="G429" s="236"/>
      <c r="H429" s="236"/>
      <c r="I429" s="236"/>
      <c r="J429" s="236"/>
      <c r="O429" s="237"/>
      <c r="P429" s="237"/>
    </row>
    <row r="430" spans="1:16" x14ac:dyDescent="0.25">
      <c r="A430" s="236"/>
      <c r="B430" s="236"/>
      <c r="C430" s="236"/>
      <c r="D430" s="236"/>
      <c r="E430" s="236"/>
      <c r="F430" s="236"/>
      <c r="G430" s="236"/>
      <c r="H430" s="236"/>
      <c r="I430" s="236"/>
      <c r="J430" s="236"/>
      <c r="O430" s="237"/>
      <c r="P430" s="237"/>
    </row>
    <row r="431" spans="1:16" x14ac:dyDescent="0.25">
      <c r="A431" s="236"/>
      <c r="B431" s="236"/>
      <c r="C431" s="236"/>
      <c r="D431" s="236"/>
      <c r="E431" s="236"/>
      <c r="F431" s="236"/>
      <c r="G431" s="236"/>
      <c r="H431" s="236"/>
      <c r="I431" s="236"/>
      <c r="J431" s="236"/>
      <c r="O431" s="237"/>
      <c r="P431" s="237"/>
    </row>
    <row r="432" spans="1:16" x14ac:dyDescent="0.25">
      <c r="A432" s="236"/>
      <c r="B432" s="236"/>
      <c r="C432" s="236"/>
      <c r="D432" s="236"/>
      <c r="E432" s="236"/>
      <c r="F432" s="236"/>
      <c r="G432" s="236"/>
      <c r="H432" s="236"/>
      <c r="I432" s="236"/>
      <c r="J432" s="236"/>
      <c r="O432" s="237"/>
      <c r="P432" s="237"/>
    </row>
    <row r="433" spans="1:16" x14ac:dyDescent="0.25">
      <c r="A433" s="236"/>
      <c r="B433" s="236"/>
      <c r="C433" s="236"/>
      <c r="D433" s="236"/>
      <c r="E433" s="236"/>
      <c r="F433" s="236"/>
      <c r="G433" s="236"/>
      <c r="H433" s="236"/>
      <c r="I433" s="236"/>
      <c r="J433" s="236"/>
      <c r="O433" s="237"/>
      <c r="P433" s="237"/>
    </row>
    <row r="434" spans="1:16" x14ac:dyDescent="0.25">
      <c r="A434" s="236"/>
      <c r="B434" s="236"/>
      <c r="C434" s="236"/>
      <c r="D434" s="236"/>
      <c r="E434" s="236"/>
      <c r="F434" s="236"/>
      <c r="G434" s="236"/>
      <c r="H434" s="236"/>
      <c r="I434" s="236"/>
      <c r="J434" s="236"/>
      <c r="O434" s="237"/>
      <c r="P434" s="237"/>
    </row>
    <row r="435" spans="1:16" x14ac:dyDescent="0.25">
      <c r="A435" s="236"/>
      <c r="B435" s="236"/>
      <c r="C435" s="236"/>
      <c r="D435" s="236"/>
      <c r="E435" s="236"/>
      <c r="F435" s="236"/>
      <c r="G435" s="236"/>
      <c r="H435" s="236"/>
      <c r="I435" s="236"/>
      <c r="J435" s="236"/>
      <c r="O435" s="237"/>
      <c r="P435" s="237"/>
    </row>
    <row r="436" spans="1:16" x14ac:dyDescent="0.25">
      <c r="A436" s="236"/>
      <c r="B436" s="236"/>
      <c r="C436" s="236"/>
      <c r="D436" s="236"/>
      <c r="E436" s="236"/>
      <c r="F436" s="236"/>
      <c r="G436" s="236"/>
      <c r="H436" s="236"/>
      <c r="I436" s="236"/>
      <c r="J436" s="236"/>
      <c r="O436" s="237"/>
      <c r="P436" s="237"/>
    </row>
  </sheetData>
  <mergeCells count="1247">
    <mergeCell ref="C13:M13"/>
    <mergeCell ref="O13:P13"/>
    <mergeCell ref="O19:P19"/>
    <mergeCell ref="F21:M21"/>
    <mergeCell ref="O21:P21"/>
    <mergeCell ref="O22:P22"/>
    <mergeCell ref="O23:P23"/>
    <mergeCell ref="C1:P1"/>
    <mergeCell ref="B3:C5"/>
    <mergeCell ref="D3:P5"/>
    <mergeCell ref="B6:K6"/>
    <mergeCell ref="L6:P8"/>
    <mergeCell ref="B7:K7"/>
    <mergeCell ref="B8:K8"/>
    <mergeCell ref="B9:F9"/>
    <mergeCell ref="G9:N9"/>
    <mergeCell ref="O9:P9"/>
    <mergeCell ref="B10:F10"/>
    <mergeCell ref="G10:N10"/>
    <mergeCell ref="O10:P10"/>
    <mergeCell ref="C12:M12"/>
    <mergeCell ref="O12:P12"/>
    <mergeCell ref="B2:P2"/>
    <mergeCell ref="B11:P11"/>
    <mergeCell ref="C14:M14"/>
    <mergeCell ref="O14:P14"/>
    <mergeCell ref="C15:M15"/>
    <mergeCell ref="O15:P15"/>
    <mergeCell ref="C16:M16"/>
    <mergeCell ref="O16:P16"/>
    <mergeCell ref="C17:M17"/>
    <mergeCell ref="O17:P17"/>
    <mergeCell ref="B26:H26"/>
    <mergeCell ref="O26:P26"/>
    <mergeCell ref="O27:P27"/>
    <mergeCell ref="O28:P28"/>
    <mergeCell ref="O29:P29"/>
    <mergeCell ref="O30:P30"/>
    <mergeCell ref="O32:P32"/>
    <mergeCell ref="O33:P33"/>
    <mergeCell ref="O34:P34"/>
    <mergeCell ref="A35:B35"/>
    <mergeCell ref="O35:P35"/>
    <mergeCell ref="A36:B36"/>
    <mergeCell ref="O36:P36"/>
    <mergeCell ref="A37:B37"/>
    <mergeCell ref="O37:P37"/>
    <mergeCell ref="A38:B38"/>
    <mergeCell ref="C38:J38"/>
    <mergeCell ref="O38:P38"/>
    <mergeCell ref="B31:P31"/>
    <mergeCell ref="A39:B39"/>
    <mergeCell ref="C39:J39"/>
    <mergeCell ref="O39:P39"/>
    <mergeCell ref="A40:B40"/>
    <mergeCell ref="C40:J40"/>
    <mergeCell ref="O40:P40"/>
    <mergeCell ref="A41:B41"/>
    <mergeCell ref="C41:J41"/>
    <mergeCell ref="O41:P41"/>
    <mergeCell ref="A42:B42"/>
    <mergeCell ref="C42:J42"/>
    <mergeCell ref="O42:P42"/>
    <mergeCell ref="A43:B43"/>
    <mergeCell ref="C43:J43"/>
    <mergeCell ref="O43:P43"/>
    <mergeCell ref="A44:B44"/>
    <mergeCell ref="C44:J44"/>
    <mergeCell ref="O44:P44"/>
    <mergeCell ref="A45:B45"/>
    <mergeCell ref="C45:J45"/>
    <mergeCell ref="O45:P45"/>
    <mergeCell ref="A46:B46"/>
    <mergeCell ref="C46:J46"/>
    <mergeCell ref="O46:P46"/>
    <mergeCell ref="A47:B47"/>
    <mergeCell ref="C47:J47"/>
    <mergeCell ref="O47:P47"/>
    <mergeCell ref="A48:B48"/>
    <mergeCell ref="C48:J48"/>
    <mergeCell ref="O48:P48"/>
    <mergeCell ref="A49:B49"/>
    <mergeCell ref="C49:J49"/>
    <mergeCell ref="O49:P49"/>
    <mergeCell ref="A50:B50"/>
    <mergeCell ref="C50:J50"/>
    <mergeCell ref="O50:P50"/>
    <mergeCell ref="A51:B51"/>
    <mergeCell ref="C51:J51"/>
    <mergeCell ref="O51:P51"/>
    <mergeCell ref="A52:B52"/>
    <mergeCell ref="C52:J52"/>
    <mergeCell ref="O52:P52"/>
    <mergeCell ref="A53:B53"/>
    <mergeCell ref="C53:J53"/>
    <mergeCell ref="O53:P53"/>
    <mergeCell ref="A54:B54"/>
    <mergeCell ref="C54:J54"/>
    <mergeCell ref="O54:P54"/>
    <mergeCell ref="A55:B55"/>
    <mergeCell ref="C55:J55"/>
    <mergeCell ref="O55:P55"/>
    <mergeCell ref="A56:B56"/>
    <mergeCell ref="C56:J56"/>
    <mergeCell ref="O56:P56"/>
    <mergeCell ref="A57:B57"/>
    <mergeCell ref="C57:J57"/>
    <mergeCell ref="O57:P57"/>
    <mergeCell ref="A58:B58"/>
    <mergeCell ref="C58:J58"/>
    <mergeCell ref="O58:P58"/>
    <mergeCell ref="A59:B59"/>
    <mergeCell ref="C59:J59"/>
    <mergeCell ref="O59:P59"/>
    <mergeCell ref="A60:B60"/>
    <mergeCell ref="C60:J60"/>
    <mergeCell ref="O60:P60"/>
    <mergeCell ref="A61:B61"/>
    <mergeCell ref="C61:J61"/>
    <mergeCell ref="O61:P61"/>
    <mergeCell ref="A62:B62"/>
    <mergeCell ref="C62:J62"/>
    <mergeCell ref="O62:P62"/>
    <mergeCell ref="A63:B63"/>
    <mergeCell ref="C63:J63"/>
    <mergeCell ref="O63:P63"/>
    <mergeCell ref="A64:B64"/>
    <mergeCell ref="C64:J64"/>
    <mergeCell ref="O64:P64"/>
    <mergeCell ref="A65:B65"/>
    <mergeCell ref="C65:J65"/>
    <mergeCell ref="O65:P65"/>
    <mergeCell ref="A66:B66"/>
    <mergeCell ref="C66:J66"/>
    <mergeCell ref="O66:P66"/>
    <mergeCell ref="A67:B67"/>
    <mergeCell ref="C67:J67"/>
    <mergeCell ref="O67:P67"/>
    <mergeCell ref="A68:B68"/>
    <mergeCell ref="C68:J68"/>
    <mergeCell ref="O68:P68"/>
    <mergeCell ref="A69:B69"/>
    <mergeCell ref="C69:J69"/>
    <mergeCell ref="O69:P69"/>
    <mergeCell ref="A70:B70"/>
    <mergeCell ref="C70:J70"/>
    <mergeCell ref="O70:P70"/>
    <mergeCell ref="A71:B71"/>
    <mergeCell ref="C71:J71"/>
    <mergeCell ref="O71:P71"/>
    <mergeCell ref="A72:B72"/>
    <mergeCell ref="C72:J72"/>
    <mergeCell ref="O72:P72"/>
    <mergeCell ref="A73:B73"/>
    <mergeCell ref="C73:J73"/>
    <mergeCell ref="O73:P73"/>
    <mergeCell ref="A74:B74"/>
    <mergeCell ref="C74:J74"/>
    <mergeCell ref="O74:P74"/>
    <mergeCell ref="A75:B75"/>
    <mergeCell ref="C75:J75"/>
    <mergeCell ref="O75:P75"/>
    <mergeCell ref="A76:B76"/>
    <mergeCell ref="C76:J76"/>
    <mergeCell ref="O76:P76"/>
    <mergeCell ref="A77:B77"/>
    <mergeCell ref="C77:J77"/>
    <mergeCell ref="O77:P77"/>
    <mergeCell ref="A78:B78"/>
    <mergeCell ref="C78:J78"/>
    <mergeCell ref="O78:P78"/>
    <mergeCell ref="A79:B79"/>
    <mergeCell ref="C79:J79"/>
    <mergeCell ref="O79:P79"/>
    <mergeCell ref="A80:B80"/>
    <mergeCell ref="C80:J80"/>
    <mergeCell ref="O80:P80"/>
    <mergeCell ref="A81:B81"/>
    <mergeCell ref="C81:J81"/>
    <mergeCell ref="O81:P81"/>
    <mergeCell ref="A82:B82"/>
    <mergeCell ref="C82:J82"/>
    <mergeCell ref="O82:P82"/>
    <mergeCell ref="A83:B83"/>
    <mergeCell ref="C83:J83"/>
    <mergeCell ref="O83:P83"/>
    <mergeCell ref="A84:B84"/>
    <mergeCell ref="C84:J84"/>
    <mergeCell ref="O84:P84"/>
    <mergeCell ref="A85:B85"/>
    <mergeCell ref="C85:J85"/>
    <mergeCell ref="O85:P85"/>
    <mergeCell ref="A86:B86"/>
    <mergeCell ref="C86:J86"/>
    <mergeCell ref="O86:P86"/>
    <mergeCell ref="A87:B87"/>
    <mergeCell ref="C87:J87"/>
    <mergeCell ref="O87:P87"/>
    <mergeCell ref="A88:B88"/>
    <mergeCell ref="C88:J88"/>
    <mergeCell ref="O88:P88"/>
    <mergeCell ref="A89:B89"/>
    <mergeCell ref="C89:J89"/>
    <mergeCell ref="O89:P89"/>
    <mergeCell ref="A90:B90"/>
    <mergeCell ref="C90:J90"/>
    <mergeCell ref="O90:P90"/>
    <mergeCell ref="A91:B91"/>
    <mergeCell ref="C91:J91"/>
    <mergeCell ref="O91:P91"/>
    <mergeCell ref="A92:B92"/>
    <mergeCell ref="C92:J92"/>
    <mergeCell ref="O92:P92"/>
    <mergeCell ref="A93:B93"/>
    <mergeCell ref="C93:J93"/>
    <mergeCell ref="O93:P93"/>
    <mergeCell ref="A94:B94"/>
    <mergeCell ref="C94:J94"/>
    <mergeCell ref="O94:P94"/>
    <mergeCell ref="A95:B95"/>
    <mergeCell ref="C95:J95"/>
    <mergeCell ref="O95:P95"/>
    <mergeCell ref="A96:B96"/>
    <mergeCell ref="C96:J96"/>
    <mergeCell ref="O96:P96"/>
    <mergeCell ref="A97:B97"/>
    <mergeCell ref="C97:J97"/>
    <mergeCell ref="O97:P97"/>
    <mergeCell ref="A98:B98"/>
    <mergeCell ref="C98:J98"/>
    <mergeCell ref="O98:P98"/>
    <mergeCell ref="A99:B99"/>
    <mergeCell ref="C99:J99"/>
    <mergeCell ref="O99:P99"/>
    <mergeCell ref="A100:B100"/>
    <mergeCell ref="C100:J100"/>
    <mergeCell ref="O100:P100"/>
    <mergeCell ref="A101:B101"/>
    <mergeCell ref="C101:J101"/>
    <mergeCell ref="O101:P101"/>
    <mergeCell ref="A102:B102"/>
    <mergeCell ref="C102:J102"/>
    <mergeCell ref="O102:P102"/>
    <mergeCell ref="A103:B103"/>
    <mergeCell ref="C103:J103"/>
    <mergeCell ref="O103:P103"/>
    <mergeCell ref="A104:B104"/>
    <mergeCell ref="C104:J104"/>
    <mergeCell ref="O104:P104"/>
    <mergeCell ref="A105:B105"/>
    <mergeCell ref="C105:J105"/>
    <mergeCell ref="O105:P105"/>
    <mergeCell ref="A106:B106"/>
    <mergeCell ref="C106:J106"/>
    <mergeCell ref="O106:P106"/>
    <mergeCell ref="A107:B107"/>
    <mergeCell ref="C107:J107"/>
    <mergeCell ref="O107:P107"/>
    <mergeCell ref="A108:B108"/>
    <mergeCell ref="C108:J108"/>
    <mergeCell ref="O108:P108"/>
    <mergeCell ref="A109:B109"/>
    <mergeCell ref="C109:J109"/>
    <mergeCell ref="O109:P109"/>
    <mergeCell ref="A110:B110"/>
    <mergeCell ref="C110:J110"/>
    <mergeCell ref="O110:P110"/>
    <mergeCell ref="A111:B111"/>
    <mergeCell ref="C111:J111"/>
    <mergeCell ref="O111:P111"/>
    <mergeCell ref="A112:B112"/>
    <mergeCell ref="C112:J112"/>
    <mergeCell ref="O112:P112"/>
    <mergeCell ref="A113:B113"/>
    <mergeCell ref="C113:J113"/>
    <mergeCell ref="O113:P113"/>
    <mergeCell ref="A114:B114"/>
    <mergeCell ref="C114:J114"/>
    <mergeCell ref="O114:P114"/>
    <mergeCell ref="A115:B115"/>
    <mergeCell ref="C115:J115"/>
    <mergeCell ref="O115:P115"/>
    <mergeCell ref="A116:B116"/>
    <mergeCell ref="C116:J116"/>
    <mergeCell ref="O116:P116"/>
    <mergeCell ref="A117:B117"/>
    <mergeCell ref="C117:J117"/>
    <mergeCell ref="O117:P117"/>
    <mergeCell ref="A118:B118"/>
    <mergeCell ref="C118:J118"/>
    <mergeCell ref="O118:P118"/>
    <mergeCell ref="A119:B119"/>
    <mergeCell ref="C119:J119"/>
    <mergeCell ref="O119:P119"/>
    <mergeCell ref="A120:B120"/>
    <mergeCell ref="C120:J120"/>
    <mergeCell ref="O120:P120"/>
    <mergeCell ref="A121:B121"/>
    <mergeCell ref="C121:J121"/>
    <mergeCell ref="O121:P121"/>
    <mergeCell ref="A122:B122"/>
    <mergeCell ref="C122:J122"/>
    <mergeCell ref="O122:P122"/>
    <mergeCell ref="A123:B123"/>
    <mergeCell ref="C123:J123"/>
    <mergeCell ref="O123:P123"/>
    <mergeCell ref="A124:B124"/>
    <mergeCell ref="C124:J124"/>
    <mergeCell ref="O124:P124"/>
    <mergeCell ref="A125:B125"/>
    <mergeCell ref="C125:J125"/>
    <mergeCell ref="O125:P125"/>
    <mergeCell ref="A126:B126"/>
    <mergeCell ref="C126:J126"/>
    <mergeCell ref="O126:P126"/>
    <mergeCell ref="A127:B127"/>
    <mergeCell ref="C127:J127"/>
    <mergeCell ref="O127:P127"/>
    <mergeCell ref="A128:B128"/>
    <mergeCell ref="C128:J128"/>
    <mergeCell ref="O128:P128"/>
    <mergeCell ref="A129:B129"/>
    <mergeCell ref="C129:J129"/>
    <mergeCell ref="O129:P129"/>
    <mergeCell ref="A130:B130"/>
    <mergeCell ref="C130:J130"/>
    <mergeCell ref="O130:P130"/>
    <mergeCell ref="A131:B131"/>
    <mergeCell ref="C131:J131"/>
    <mergeCell ref="O131:P131"/>
    <mergeCell ref="A132:B132"/>
    <mergeCell ref="C132:J132"/>
    <mergeCell ref="O132:P132"/>
    <mergeCell ref="A133:B133"/>
    <mergeCell ref="C133:J133"/>
    <mergeCell ref="O133:P133"/>
    <mergeCell ref="A134:B134"/>
    <mergeCell ref="C134:J134"/>
    <mergeCell ref="O134:P134"/>
    <mergeCell ref="A135:B135"/>
    <mergeCell ref="C135:J135"/>
    <mergeCell ref="O135:P135"/>
    <mergeCell ref="A136:B136"/>
    <mergeCell ref="C136:J136"/>
    <mergeCell ref="O136:P136"/>
    <mergeCell ref="A137:B137"/>
    <mergeCell ref="C137:J137"/>
    <mergeCell ref="O137:P137"/>
    <mergeCell ref="A138:B138"/>
    <mergeCell ref="C138:J138"/>
    <mergeCell ref="O138:P138"/>
    <mergeCell ref="A139:B139"/>
    <mergeCell ref="C139:J139"/>
    <mergeCell ref="O139:P139"/>
    <mergeCell ref="A140:B140"/>
    <mergeCell ref="C140:J140"/>
    <mergeCell ref="O140:P140"/>
    <mergeCell ref="A141:B141"/>
    <mergeCell ref="C141:J141"/>
    <mergeCell ref="O141:P141"/>
    <mergeCell ref="A142:B142"/>
    <mergeCell ref="C142:J142"/>
    <mergeCell ref="O142:P142"/>
    <mergeCell ref="A143:B143"/>
    <mergeCell ref="C143:J143"/>
    <mergeCell ref="O143:P143"/>
    <mergeCell ref="A144:B144"/>
    <mergeCell ref="C144:J144"/>
    <mergeCell ref="O144:P144"/>
    <mergeCell ref="A145:B145"/>
    <mergeCell ref="C145:J145"/>
    <mergeCell ref="O145:P145"/>
    <mergeCell ref="A146:B146"/>
    <mergeCell ref="C146:J146"/>
    <mergeCell ref="O146:P146"/>
    <mergeCell ref="A147:B147"/>
    <mergeCell ref="C147:J147"/>
    <mergeCell ref="O147:P147"/>
    <mergeCell ref="A148:B148"/>
    <mergeCell ref="C148:J148"/>
    <mergeCell ref="O148:P148"/>
    <mergeCell ref="A149:B149"/>
    <mergeCell ref="C149:J149"/>
    <mergeCell ref="O149:P149"/>
    <mergeCell ref="A150:B150"/>
    <mergeCell ref="C150:J150"/>
    <mergeCell ref="O150:P150"/>
    <mergeCell ref="A151:B151"/>
    <mergeCell ref="C151:J151"/>
    <mergeCell ref="O151:P151"/>
    <mergeCell ref="A152:B152"/>
    <mergeCell ref="C152:J152"/>
    <mergeCell ref="O152:P152"/>
    <mergeCell ref="A153:B153"/>
    <mergeCell ref="C153:J153"/>
    <mergeCell ref="O153:P153"/>
    <mergeCell ref="A154:B154"/>
    <mergeCell ref="C154:J154"/>
    <mergeCell ref="O154:P154"/>
    <mergeCell ref="A155:B155"/>
    <mergeCell ref="C155:J155"/>
    <mergeCell ref="O155:P155"/>
    <mergeCell ref="A156:B156"/>
    <mergeCell ref="C156:J156"/>
    <mergeCell ref="O156:P156"/>
    <mergeCell ref="A157:B157"/>
    <mergeCell ref="C157:J157"/>
    <mergeCell ref="O157:P157"/>
    <mergeCell ref="A158:B158"/>
    <mergeCell ref="C158:J158"/>
    <mergeCell ref="O158:P158"/>
    <mergeCell ref="A159:B159"/>
    <mergeCell ref="C159:J159"/>
    <mergeCell ref="O159:P159"/>
    <mergeCell ref="A160:B160"/>
    <mergeCell ref="C160:J160"/>
    <mergeCell ref="O160:P160"/>
    <mergeCell ref="A161:B161"/>
    <mergeCell ref="C161:J161"/>
    <mergeCell ref="O161:P161"/>
    <mergeCell ref="A162:B162"/>
    <mergeCell ref="C162:J162"/>
    <mergeCell ref="O162:P162"/>
    <mergeCell ref="A163:B163"/>
    <mergeCell ref="C163:J163"/>
    <mergeCell ref="O163:P163"/>
    <mergeCell ref="A164:B164"/>
    <mergeCell ref="C164:J164"/>
    <mergeCell ref="O164:P164"/>
    <mergeCell ref="A165:B165"/>
    <mergeCell ref="C165:J165"/>
    <mergeCell ref="O165:P165"/>
    <mergeCell ref="A166:B166"/>
    <mergeCell ref="C166:J166"/>
    <mergeCell ref="O166:P166"/>
    <mergeCell ref="A167:B167"/>
    <mergeCell ref="C167:J167"/>
    <mergeCell ref="O167:P167"/>
    <mergeCell ref="A168:B168"/>
    <mergeCell ref="C168:J168"/>
    <mergeCell ref="O168:P168"/>
    <mergeCell ref="A169:B169"/>
    <mergeCell ref="C169:J169"/>
    <mergeCell ref="O169:P169"/>
    <mergeCell ref="A170:B170"/>
    <mergeCell ref="C170:J170"/>
    <mergeCell ref="O170:P170"/>
    <mergeCell ref="A171:B171"/>
    <mergeCell ref="C171:J171"/>
    <mergeCell ref="O171:P171"/>
    <mergeCell ref="A172:B172"/>
    <mergeCell ref="C172:J172"/>
    <mergeCell ref="O172:P172"/>
    <mergeCell ref="A173:B173"/>
    <mergeCell ref="C173:J173"/>
    <mergeCell ref="O173:P173"/>
    <mergeCell ref="A174:B174"/>
    <mergeCell ref="C174:J174"/>
    <mergeCell ref="O174:P174"/>
    <mergeCell ref="A175:B175"/>
    <mergeCell ref="C175:J175"/>
    <mergeCell ref="O175:P175"/>
    <mergeCell ref="A176:B176"/>
    <mergeCell ref="C176:J176"/>
    <mergeCell ref="O176:P176"/>
    <mergeCell ref="A177:B177"/>
    <mergeCell ref="C177:J177"/>
    <mergeCell ref="O177:P177"/>
    <mergeCell ref="A178:B178"/>
    <mergeCell ref="C178:J178"/>
    <mergeCell ref="O178:P178"/>
    <mergeCell ref="A179:B179"/>
    <mergeCell ref="C179:J179"/>
    <mergeCell ref="O179:P179"/>
    <mergeCell ref="A180:B180"/>
    <mergeCell ref="C180:J180"/>
    <mergeCell ref="O180:P180"/>
    <mergeCell ref="A181:B181"/>
    <mergeCell ref="C181:J181"/>
    <mergeCell ref="O181:P181"/>
    <mergeCell ref="A182:B182"/>
    <mergeCell ref="C182:J182"/>
    <mergeCell ref="O182:P182"/>
    <mergeCell ref="A183:B183"/>
    <mergeCell ref="C183:J183"/>
    <mergeCell ref="O183:P183"/>
    <mergeCell ref="A184:B184"/>
    <mergeCell ref="C184:J184"/>
    <mergeCell ref="O184:P184"/>
    <mergeCell ref="A185:B185"/>
    <mergeCell ref="C185:J185"/>
    <mergeCell ref="O185:P185"/>
    <mergeCell ref="A186:B186"/>
    <mergeCell ref="C186:J186"/>
    <mergeCell ref="O186:P186"/>
    <mergeCell ref="A187:B187"/>
    <mergeCell ref="C187:J187"/>
    <mergeCell ref="O187:P187"/>
    <mergeCell ref="A188:B188"/>
    <mergeCell ref="C188:J188"/>
    <mergeCell ref="O188:P188"/>
    <mergeCell ref="A189:B189"/>
    <mergeCell ref="C189:J189"/>
    <mergeCell ref="O189:P189"/>
    <mergeCell ref="A190:B190"/>
    <mergeCell ref="C190:J190"/>
    <mergeCell ref="O190:P190"/>
    <mergeCell ref="A191:B191"/>
    <mergeCell ref="C191:J191"/>
    <mergeCell ref="O191:P191"/>
    <mergeCell ref="A192:B192"/>
    <mergeCell ref="C192:J192"/>
    <mergeCell ref="O192:P192"/>
    <mergeCell ref="A193:B193"/>
    <mergeCell ref="C193:J193"/>
    <mergeCell ref="O193:P193"/>
    <mergeCell ref="A194:B194"/>
    <mergeCell ref="C194:J194"/>
    <mergeCell ref="O194:P194"/>
    <mergeCell ref="A195:B195"/>
    <mergeCell ref="C195:J195"/>
    <mergeCell ref="O195:P195"/>
    <mergeCell ref="A196:B196"/>
    <mergeCell ref="C196:J196"/>
    <mergeCell ref="O196:P196"/>
    <mergeCell ref="A197:B197"/>
    <mergeCell ref="C197:J197"/>
    <mergeCell ref="O197:P197"/>
    <mergeCell ref="A198:B198"/>
    <mergeCell ref="C198:J198"/>
    <mergeCell ref="O198:P198"/>
    <mergeCell ref="A199:B199"/>
    <mergeCell ref="C199:J199"/>
    <mergeCell ref="O199:P199"/>
    <mergeCell ref="A200:B200"/>
    <mergeCell ref="C200:J200"/>
    <mergeCell ref="O200:P200"/>
    <mergeCell ref="A201:B201"/>
    <mergeCell ref="C201:J201"/>
    <mergeCell ref="O201:P201"/>
    <mergeCell ref="A202:B202"/>
    <mergeCell ref="C202:J202"/>
    <mergeCell ref="O202:P202"/>
    <mergeCell ref="A203:B203"/>
    <mergeCell ref="C203:J203"/>
    <mergeCell ref="O203:P203"/>
    <mergeCell ref="A204:B204"/>
    <mergeCell ref="C204:J204"/>
    <mergeCell ref="O204:P204"/>
    <mergeCell ref="A205:B205"/>
    <mergeCell ref="C205:J205"/>
    <mergeCell ref="O205:P205"/>
    <mergeCell ref="A206:B206"/>
    <mergeCell ref="C206:J206"/>
    <mergeCell ref="O206:P206"/>
    <mergeCell ref="A207:B207"/>
    <mergeCell ref="C207:J207"/>
    <mergeCell ref="O207:P207"/>
    <mergeCell ref="A208:B208"/>
    <mergeCell ref="C208:J208"/>
    <mergeCell ref="O208:P208"/>
    <mergeCell ref="A209:B209"/>
    <mergeCell ref="C209:J209"/>
    <mergeCell ref="O209:P209"/>
    <mergeCell ref="A210:B210"/>
    <mergeCell ref="C210:J210"/>
    <mergeCell ref="O210:P210"/>
    <mergeCell ref="A211:B211"/>
    <mergeCell ref="C211:J211"/>
    <mergeCell ref="O211:P211"/>
    <mergeCell ref="A212:B212"/>
    <mergeCell ref="C212:J212"/>
    <mergeCell ref="O212:P212"/>
    <mergeCell ref="A213:B213"/>
    <mergeCell ref="C213:J213"/>
    <mergeCell ref="O213:P213"/>
    <mergeCell ref="A214:B214"/>
    <mergeCell ref="C214:J214"/>
    <mergeCell ref="O214:P214"/>
    <mergeCell ref="A215:B215"/>
    <mergeCell ref="C215:J215"/>
    <mergeCell ref="O215:P215"/>
    <mergeCell ref="A216:B216"/>
    <mergeCell ref="C216:J216"/>
    <mergeCell ref="O216:P216"/>
    <mergeCell ref="A217:B217"/>
    <mergeCell ref="C217:J217"/>
    <mergeCell ref="O217:P217"/>
    <mergeCell ref="A218:B218"/>
    <mergeCell ref="C218:J218"/>
    <mergeCell ref="O218:P218"/>
    <mergeCell ref="A219:B219"/>
    <mergeCell ref="C219:J219"/>
    <mergeCell ref="O219:P219"/>
    <mergeCell ref="A220:B220"/>
    <mergeCell ref="C220:J220"/>
    <mergeCell ref="O220:P220"/>
    <mergeCell ref="A221:B221"/>
    <mergeCell ref="C221:J221"/>
    <mergeCell ref="O221:P221"/>
    <mergeCell ref="A222:B222"/>
    <mergeCell ref="C222:J222"/>
    <mergeCell ref="O222:P222"/>
    <mergeCell ref="A223:B223"/>
    <mergeCell ref="C223:J223"/>
    <mergeCell ref="O223:P223"/>
    <mergeCell ref="A224:B224"/>
    <mergeCell ref="C224:J224"/>
    <mergeCell ref="O224:P224"/>
    <mergeCell ref="A225:B225"/>
    <mergeCell ref="C225:J225"/>
    <mergeCell ref="O225:P225"/>
    <mergeCell ref="A226:B226"/>
    <mergeCell ref="C226:J226"/>
    <mergeCell ref="O226:P226"/>
    <mergeCell ref="A227:B227"/>
    <mergeCell ref="C227:J227"/>
    <mergeCell ref="O227:P227"/>
    <mergeCell ref="A228:B228"/>
    <mergeCell ref="C228:J228"/>
    <mergeCell ref="O228:P228"/>
    <mergeCell ref="A229:B229"/>
    <mergeCell ref="C229:J229"/>
    <mergeCell ref="O229:P229"/>
    <mergeCell ref="A230:B230"/>
    <mergeCell ref="C230:J230"/>
    <mergeCell ref="O230:P230"/>
    <mergeCell ref="A231:B231"/>
    <mergeCell ref="C231:J231"/>
    <mergeCell ref="O231:P231"/>
    <mergeCell ref="A232:B232"/>
    <mergeCell ref="C232:J232"/>
    <mergeCell ref="O232:P232"/>
    <mergeCell ref="A233:B233"/>
    <mergeCell ref="C233:J233"/>
    <mergeCell ref="O233:P233"/>
    <mergeCell ref="A234:B234"/>
    <mergeCell ref="C234:J234"/>
    <mergeCell ref="O234:P234"/>
    <mergeCell ref="A235:B235"/>
    <mergeCell ref="C235:J235"/>
    <mergeCell ref="O235:P235"/>
    <mergeCell ref="A236:B236"/>
    <mergeCell ref="C236:J236"/>
    <mergeCell ref="O236:P236"/>
    <mergeCell ref="A237:B237"/>
    <mergeCell ref="C237:J237"/>
    <mergeCell ref="O237:P237"/>
    <mergeCell ref="A238:B238"/>
    <mergeCell ref="C238:J238"/>
    <mergeCell ref="O238:P238"/>
    <mergeCell ref="A239:B239"/>
    <mergeCell ref="C239:J239"/>
    <mergeCell ref="O239:P239"/>
    <mergeCell ref="A240:B240"/>
    <mergeCell ref="C240:J240"/>
    <mergeCell ref="O240:P240"/>
    <mergeCell ref="A241:B241"/>
    <mergeCell ref="C241:J241"/>
    <mergeCell ref="O241:P241"/>
    <mergeCell ref="A242:B242"/>
    <mergeCell ref="C242:J242"/>
    <mergeCell ref="O242:P242"/>
    <mergeCell ref="A243:B243"/>
    <mergeCell ref="C243:J243"/>
    <mergeCell ref="O243:P243"/>
    <mergeCell ref="A244:B244"/>
    <mergeCell ref="C244:J244"/>
    <mergeCell ref="O244:P244"/>
    <mergeCell ref="A245:B245"/>
    <mergeCell ref="C245:J245"/>
    <mergeCell ref="O245:P245"/>
    <mergeCell ref="A246:B246"/>
    <mergeCell ref="C246:J246"/>
    <mergeCell ref="O246:P246"/>
    <mergeCell ref="A247:B247"/>
    <mergeCell ref="C247:J247"/>
    <mergeCell ref="O247:P247"/>
    <mergeCell ref="A248:B248"/>
    <mergeCell ref="C248:J248"/>
    <mergeCell ref="O248:P248"/>
    <mergeCell ref="A249:B249"/>
    <mergeCell ref="C249:J249"/>
    <mergeCell ref="O249:P249"/>
    <mergeCell ref="A250:B250"/>
    <mergeCell ref="C250:J250"/>
    <mergeCell ref="O250:P250"/>
    <mergeCell ref="A251:B251"/>
    <mergeCell ref="C251:J251"/>
    <mergeCell ref="O251:P251"/>
    <mergeCell ref="A252:B252"/>
    <mergeCell ref="C252:J252"/>
    <mergeCell ref="O252:P252"/>
    <mergeCell ref="A253:B253"/>
    <mergeCell ref="C253:J253"/>
    <mergeCell ref="O253:P253"/>
    <mergeCell ref="A254:B254"/>
    <mergeCell ref="C254:J254"/>
    <mergeCell ref="O254:P254"/>
    <mergeCell ref="A255:B255"/>
    <mergeCell ref="C255:J255"/>
    <mergeCell ref="O255:P255"/>
    <mergeCell ref="A256:B256"/>
    <mergeCell ref="C256:J256"/>
    <mergeCell ref="O256:P256"/>
    <mergeCell ref="A257:B257"/>
    <mergeCell ref="C257:J257"/>
    <mergeCell ref="O257:P257"/>
    <mergeCell ref="A258:B258"/>
    <mergeCell ref="C258:J258"/>
    <mergeCell ref="O258:P258"/>
    <mergeCell ref="A259:B259"/>
    <mergeCell ref="C259:J259"/>
    <mergeCell ref="O259:P259"/>
    <mergeCell ref="A260:B260"/>
    <mergeCell ref="C260:J260"/>
    <mergeCell ref="O260:P260"/>
    <mergeCell ref="A261:B261"/>
    <mergeCell ref="C261:J261"/>
    <mergeCell ref="O261:P261"/>
    <mergeCell ref="A262:B262"/>
    <mergeCell ref="C262:J262"/>
    <mergeCell ref="O262:P262"/>
    <mergeCell ref="A263:B263"/>
    <mergeCell ref="C263:J263"/>
    <mergeCell ref="O263:P263"/>
    <mergeCell ref="A264:B264"/>
    <mergeCell ref="C264:J264"/>
    <mergeCell ref="O264:P264"/>
    <mergeCell ref="A265:B265"/>
    <mergeCell ref="C265:J265"/>
    <mergeCell ref="O265:P265"/>
    <mergeCell ref="A266:B266"/>
    <mergeCell ref="C266:J266"/>
    <mergeCell ref="O266:P266"/>
    <mergeCell ref="A267:B267"/>
    <mergeCell ref="C267:J267"/>
    <mergeCell ref="O267:P267"/>
    <mergeCell ref="A268:B268"/>
    <mergeCell ref="C268:J268"/>
    <mergeCell ref="O268:P268"/>
    <mergeCell ref="A269:B269"/>
    <mergeCell ref="C269:J269"/>
    <mergeCell ref="O269:P269"/>
    <mergeCell ref="A270:B270"/>
    <mergeCell ref="C270:J270"/>
    <mergeCell ref="O270:P270"/>
    <mergeCell ref="A271:B271"/>
    <mergeCell ref="C271:J271"/>
    <mergeCell ref="O271:P271"/>
    <mergeCell ref="A272:B272"/>
    <mergeCell ref="C272:J272"/>
    <mergeCell ref="O272:P272"/>
    <mergeCell ref="A273:B273"/>
    <mergeCell ref="C273:J273"/>
    <mergeCell ref="O273:P273"/>
    <mergeCell ref="A274:B274"/>
    <mergeCell ref="C274:J274"/>
    <mergeCell ref="O274:P274"/>
    <mergeCell ref="A275:B275"/>
    <mergeCell ref="C275:J275"/>
    <mergeCell ref="O275:P275"/>
    <mergeCell ref="A276:B276"/>
    <mergeCell ref="C276:J276"/>
    <mergeCell ref="O276:P276"/>
    <mergeCell ref="A277:B277"/>
    <mergeCell ref="C277:J277"/>
    <mergeCell ref="O277:P277"/>
    <mergeCell ref="A278:B278"/>
    <mergeCell ref="C278:J278"/>
    <mergeCell ref="O278:P278"/>
    <mergeCell ref="A279:B279"/>
    <mergeCell ref="C279:J279"/>
    <mergeCell ref="O279:P279"/>
    <mergeCell ref="A280:B280"/>
    <mergeCell ref="C280:J280"/>
    <mergeCell ref="O280:P280"/>
    <mergeCell ref="A281:B281"/>
    <mergeCell ref="C281:J281"/>
    <mergeCell ref="O281:P281"/>
    <mergeCell ref="A282:B282"/>
    <mergeCell ref="C282:J282"/>
    <mergeCell ref="O282:P282"/>
    <mergeCell ref="A283:B283"/>
    <mergeCell ref="C283:J283"/>
    <mergeCell ref="O283:P283"/>
    <mergeCell ref="A284:B284"/>
    <mergeCell ref="C284:J284"/>
    <mergeCell ref="O284:P284"/>
    <mergeCell ref="A285:B285"/>
    <mergeCell ref="C285:J285"/>
    <mergeCell ref="O285:P285"/>
    <mergeCell ref="A286:B286"/>
    <mergeCell ref="C286:J286"/>
    <mergeCell ref="O286:P286"/>
    <mergeCell ref="A287:B287"/>
    <mergeCell ref="C287:J287"/>
    <mergeCell ref="O287:P287"/>
    <mergeCell ref="A288:B288"/>
    <mergeCell ref="C288:J288"/>
    <mergeCell ref="O288:P288"/>
    <mergeCell ref="A289:B289"/>
    <mergeCell ref="C289:J289"/>
    <mergeCell ref="O289:P289"/>
    <mergeCell ref="A290:B290"/>
    <mergeCell ref="C290:J290"/>
    <mergeCell ref="O290:P290"/>
    <mergeCell ref="A291:B291"/>
    <mergeCell ref="C291:J291"/>
    <mergeCell ref="O291:P291"/>
    <mergeCell ref="A292:B292"/>
    <mergeCell ref="C292:J292"/>
    <mergeCell ref="O292:P292"/>
    <mergeCell ref="A293:B293"/>
    <mergeCell ref="C293:J293"/>
    <mergeCell ref="O293:P293"/>
    <mergeCell ref="A294:B294"/>
    <mergeCell ref="C294:J294"/>
    <mergeCell ref="O294:P294"/>
    <mergeCell ref="A295:B295"/>
    <mergeCell ref="C295:J295"/>
    <mergeCell ref="O295:P295"/>
    <mergeCell ref="A296:B296"/>
    <mergeCell ref="C296:J296"/>
    <mergeCell ref="O296:P296"/>
    <mergeCell ref="A297:B297"/>
    <mergeCell ref="C297:J297"/>
    <mergeCell ref="O297:P297"/>
    <mergeCell ref="A298:B298"/>
    <mergeCell ref="C298:J298"/>
    <mergeCell ref="O298:P298"/>
    <mergeCell ref="A299:B299"/>
    <mergeCell ref="C299:J299"/>
    <mergeCell ref="O299:P299"/>
    <mergeCell ref="A300:B300"/>
    <mergeCell ref="C300:J300"/>
    <mergeCell ref="O300:P300"/>
    <mergeCell ref="A301:B301"/>
    <mergeCell ref="C301:J301"/>
    <mergeCell ref="O301:P301"/>
    <mergeCell ref="A302:B302"/>
    <mergeCell ref="C302:J302"/>
    <mergeCell ref="O302:P302"/>
    <mergeCell ref="A303:B303"/>
    <mergeCell ref="C303:J303"/>
    <mergeCell ref="O303:P303"/>
    <mergeCell ref="A304:B304"/>
    <mergeCell ref="C304:J304"/>
    <mergeCell ref="O304:P304"/>
    <mergeCell ref="A305:B305"/>
    <mergeCell ref="C305:J305"/>
    <mergeCell ref="O305:P305"/>
    <mergeCell ref="A306:B306"/>
    <mergeCell ref="C306:J306"/>
    <mergeCell ref="O306:P306"/>
    <mergeCell ref="A307:B307"/>
    <mergeCell ref="C307:J307"/>
    <mergeCell ref="O307:P307"/>
    <mergeCell ref="A308:B308"/>
    <mergeCell ref="C308:J308"/>
    <mergeCell ref="O308:P308"/>
    <mergeCell ref="A309:B309"/>
    <mergeCell ref="C309:J309"/>
    <mergeCell ref="O309:P309"/>
    <mergeCell ref="A310:B310"/>
    <mergeCell ref="C310:J310"/>
    <mergeCell ref="O310:P310"/>
    <mergeCell ref="A311:B311"/>
    <mergeCell ref="C311:J311"/>
    <mergeCell ref="O311:P311"/>
    <mergeCell ref="A312:B312"/>
    <mergeCell ref="C312:J312"/>
    <mergeCell ref="O312:P312"/>
    <mergeCell ref="A313:B313"/>
    <mergeCell ref="C313:J313"/>
    <mergeCell ref="O313:P313"/>
    <mergeCell ref="A314:B314"/>
    <mergeCell ref="C314:J314"/>
    <mergeCell ref="O314:P314"/>
    <mergeCell ref="A315:B315"/>
    <mergeCell ref="C315:J315"/>
    <mergeCell ref="O315:P315"/>
    <mergeCell ref="A316:B316"/>
    <mergeCell ref="C316:J316"/>
    <mergeCell ref="O316:P316"/>
    <mergeCell ref="A317:B317"/>
    <mergeCell ref="C317:J317"/>
    <mergeCell ref="O317:P317"/>
    <mergeCell ref="A318:B318"/>
    <mergeCell ref="C318:J318"/>
    <mergeCell ref="O318:P318"/>
    <mergeCell ref="A319:B319"/>
    <mergeCell ref="C319:J319"/>
    <mergeCell ref="O319:P319"/>
    <mergeCell ref="A320:B320"/>
    <mergeCell ref="C320:J320"/>
    <mergeCell ref="O320:P320"/>
    <mergeCell ref="A321:B321"/>
    <mergeCell ref="C321:J321"/>
    <mergeCell ref="O321:P321"/>
    <mergeCell ref="A322:B322"/>
    <mergeCell ref="C322:J322"/>
    <mergeCell ref="O322:P322"/>
    <mergeCell ref="A323:B323"/>
    <mergeCell ref="C323:J323"/>
    <mergeCell ref="O323:P323"/>
    <mergeCell ref="A324:B324"/>
    <mergeCell ref="C324:J324"/>
    <mergeCell ref="O324:P324"/>
    <mergeCell ref="A325:B325"/>
    <mergeCell ref="C325:J325"/>
    <mergeCell ref="O325:P325"/>
    <mergeCell ref="A326:B326"/>
    <mergeCell ref="C326:J326"/>
    <mergeCell ref="O326:P326"/>
    <mergeCell ref="A327:B327"/>
    <mergeCell ref="C327:J327"/>
    <mergeCell ref="O327:P327"/>
    <mergeCell ref="A328:B328"/>
    <mergeCell ref="C328:J328"/>
    <mergeCell ref="O328:P328"/>
    <mergeCell ref="A329:B329"/>
    <mergeCell ref="C329:J329"/>
    <mergeCell ref="O329:P329"/>
    <mergeCell ref="A330:B330"/>
    <mergeCell ref="C330:J330"/>
    <mergeCell ref="O330:P330"/>
    <mergeCell ref="A331:B331"/>
    <mergeCell ref="C331:J331"/>
    <mergeCell ref="O331:P331"/>
    <mergeCell ref="A332:B332"/>
    <mergeCell ref="C332:J332"/>
    <mergeCell ref="O332:P332"/>
    <mergeCell ref="A333:B333"/>
    <mergeCell ref="C333:J333"/>
    <mergeCell ref="O333:P333"/>
    <mergeCell ref="A334:B334"/>
    <mergeCell ref="C334:J334"/>
    <mergeCell ref="O334:P334"/>
    <mergeCell ref="A335:B335"/>
    <mergeCell ref="C335:J335"/>
    <mergeCell ref="O335:P335"/>
    <mergeCell ref="A336:B336"/>
    <mergeCell ref="C336:J336"/>
    <mergeCell ref="O336:P336"/>
    <mergeCell ref="A337:B337"/>
    <mergeCell ref="C337:J337"/>
    <mergeCell ref="O337:P337"/>
    <mergeCell ref="A338:B338"/>
    <mergeCell ref="C338:J338"/>
    <mergeCell ref="O338:P338"/>
    <mergeCell ref="A339:B339"/>
    <mergeCell ref="C339:J339"/>
    <mergeCell ref="O339:P339"/>
    <mergeCell ref="A340:B340"/>
    <mergeCell ref="C340:J340"/>
    <mergeCell ref="O340:P340"/>
    <mergeCell ref="A341:B341"/>
    <mergeCell ref="C341:J341"/>
    <mergeCell ref="O341:P341"/>
    <mergeCell ref="A342:B342"/>
    <mergeCell ref="C342:J342"/>
    <mergeCell ref="O342:P342"/>
    <mergeCell ref="A343:B343"/>
    <mergeCell ref="C343:J343"/>
    <mergeCell ref="O343:P343"/>
    <mergeCell ref="A344:B344"/>
    <mergeCell ref="C344:J344"/>
    <mergeCell ref="O344:P344"/>
    <mergeCell ref="A345:B345"/>
    <mergeCell ref="C345:J345"/>
    <mergeCell ref="O345:P345"/>
    <mergeCell ref="A346:B346"/>
    <mergeCell ref="C346:J346"/>
    <mergeCell ref="O346:P346"/>
    <mergeCell ref="A347:B347"/>
    <mergeCell ref="C347:J347"/>
    <mergeCell ref="O347:P347"/>
    <mergeCell ref="A348:B348"/>
    <mergeCell ref="C348:J348"/>
    <mergeCell ref="O348:P348"/>
    <mergeCell ref="A349:B349"/>
    <mergeCell ref="C349:J349"/>
    <mergeCell ref="O349:P349"/>
    <mergeCell ref="A350:B350"/>
    <mergeCell ref="C350:J350"/>
    <mergeCell ref="O350:P350"/>
    <mergeCell ref="A351:B351"/>
    <mergeCell ref="C351:J351"/>
    <mergeCell ref="O351:P351"/>
    <mergeCell ref="A352:B352"/>
    <mergeCell ref="C352:J352"/>
    <mergeCell ref="O352:P352"/>
    <mergeCell ref="A353:B353"/>
    <mergeCell ref="C353:J353"/>
    <mergeCell ref="O353:P353"/>
    <mergeCell ref="A354:B354"/>
    <mergeCell ref="C354:J354"/>
    <mergeCell ref="O354:P354"/>
    <mergeCell ref="A355:B355"/>
    <mergeCell ref="C355:J355"/>
    <mergeCell ref="O355:P355"/>
    <mergeCell ref="A356:B356"/>
    <mergeCell ref="C356:J356"/>
    <mergeCell ref="O356:P356"/>
    <mergeCell ref="A357:B357"/>
    <mergeCell ref="C357:J357"/>
    <mergeCell ref="O357:P357"/>
    <mergeCell ref="A358:B358"/>
    <mergeCell ref="C358:J358"/>
    <mergeCell ref="O358:P358"/>
    <mergeCell ref="A359:B359"/>
    <mergeCell ref="C359:J359"/>
    <mergeCell ref="O359:P359"/>
    <mergeCell ref="A360:B360"/>
    <mergeCell ref="C360:J360"/>
    <mergeCell ref="O360:P360"/>
    <mergeCell ref="A361:B361"/>
    <mergeCell ref="C361:J361"/>
    <mergeCell ref="O361:P361"/>
    <mergeCell ref="A362:B362"/>
    <mergeCell ref="C362:J362"/>
    <mergeCell ref="O362:P362"/>
    <mergeCell ref="A363:B363"/>
    <mergeCell ref="C363:J363"/>
    <mergeCell ref="O363:P363"/>
    <mergeCell ref="A364:B364"/>
    <mergeCell ref="C364:J364"/>
    <mergeCell ref="O364:P364"/>
    <mergeCell ref="A365:B365"/>
    <mergeCell ref="C365:J365"/>
    <mergeCell ref="O365:P365"/>
    <mergeCell ref="A366:B366"/>
    <mergeCell ref="C366:J366"/>
    <mergeCell ref="O366:P366"/>
    <mergeCell ref="A367:B367"/>
    <mergeCell ref="C367:J367"/>
    <mergeCell ref="O367:P367"/>
    <mergeCell ref="A368:B368"/>
    <mergeCell ref="C368:J368"/>
    <mergeCell ref="O368:P368"/>
    <mergeCell ref="A369:B369"/>
    <mergeCell ref="C369:J369"/>
    <mergeCell ref="O369:P369"/>
    <mergeCell ref="A370:B370"/>
    <mergeCell ref="C370:J370"/>
    <mergeCell ref="O370:P370"/>
    <mergeCell ref="A371:B371"/>
    <mergeCell ref="C371:J371"/>
    <mergeCell ref="O371:P371"/>
    <mergeCell ref="A372:B372"/>
    <mergeCell ref="C372:J372"/>
    <mergeCell ref="O372:P372"/>
    <mergeCell ref="A373:B373"/>
    <mergeCell ref="C373:J373"/>
    <mergeCell ref="O373:P373"/>
    <mergeCell ref="A374:B374"/>
    <mergeCell ref="C374:J374"/>
    <mergeCell ref="O374:P374"/>
    <mergeCell ref="A375:B375"/>
    <mergeCell ref="C375:J375"/>
    <mergeCell ref="O375:P375"/>
    <mergeCell ref="A376:B376"/>
    <mergeCell ref="C376:J376"/>
    <mergeCell ref="O376:P376"/>
    <mergeCell ref="A377:B377"/>
    <mergeCell ref="C377:J377"/>
    <mergeCell ref="O377:P377"/>
    <mergeCell ref="A378:B378"/>
    <mergeCell ref="C378:J378"/>
    <mergeCell ref="O378:P378"/>
    <mergeCell ref="A379:B379"/>
    <mergeCell ref="C379:J379"/>
    <mergeCell ref="O379:P379"/>
    <mergeCell ref="A380:B380"/>
    <mergeCell ref="C380:J380"/>
    <mergeCell ref="O380:P380"/>
    <mergeCell ref="A381:B381"/>
    <mergeCell ref="C381:J381"/>
    <mergeCell ref="O381:P381"/>
    <mergeCell ref="A382:B382"/>
    <mergeCell ref="C382:J382"/>
    <mergeCell ref="O382:P382"/>
    <mergeCell ref="A383:B383"/>
    <mergeCell ref="C383:J383"/>
    <mergeCell ref="O383:P383"/>
    <mergeCell ref="A384:B384"/>
    <mergeCell ref="C384:J384"/>
    <mergeCell ref="O384:P384"/>
    <mergeCell ref="A385:B385"/>
    <mergeCell ref="C385:J385"/>
    <mergeCell ref="O385:P385"/>
    <mergeCell ref="A386:B386"/>
    <mergeCell ref="C386:J386"/>
    <mergeCell ref="O386:P386"/>
    <mergeCell ref="A387:B387"/>
    <mergeCell ref="C387:J387"/>
    <mergeCell ref="O387:P387"/>
    <mergeCell ref="A388:B388"/>
    <mergeCell ref="C388:J388"/>
    <mergeCell ref="O388:P388"/>
    <mergeCell ref="A389:B389"/>
    <mergeCell ref="C389:J389"/>
    <mergeCell ref="O389:P389"/>
    <mergeCell ref="A390:B390"/>
    <mergeCell ref="C390:J390"/>
    <mergeCell ref="O390:P390"/>
    <mergeCell ref="A391:B391"/>
    <mergeCell ref="C391:J391"/>
    <mergeCell ref="O391:P391"/>
    <mergeCell ref="A392:B392"/>
    <mergeCell ref="C392:J392"/>
    <mergeCell ref="O392:P392"/>
    <mergeCell ref="A393:B393"/>
    <mergeCell ref="C393:J393"/>
    <mergeCell ref="O393:P393"/>
    <mergeCell ref="A394:B394"/>
    <mergeCell ref="C394:J394"/>
    <mergeCell ref="O394:P394"/>
    <mergeCell ref="A395:B395"/>
    <mergeCell ref="C395:J395"/>
    <mergeCell ref="O395:P395"/>
    <mergeCell ref="A396:B396"/>
    <mergeCell ref="C396:J396"/>
    <mergeCell ref="O396:P396"/>
    <mergeCell ref="A397:B397"/>
    <mergeCell ref="C397:J397"/>
    <mergeCell ref="O397:P397"/>
    <mergeCell ref="A398:B398"/>
    <mergeCell ref="C398:J398"/>
    <mergeCell ref="O398:P398"/>
    <mergeCell ref="O411:P411"/>
    <mergeCell ref="A412:B412"/>
    <mergeCell ref="C412:J412"/>
    <mergeCell ref="O412:P412"/>
    <mergeCell ref="A413:B413"/>
    <mergeCell ref="C413:J413"/>
    <mergeCell ref="O413:P413"/>
    <mergeCell ref="A414:B414"/>
    <mergeCell ref="C414:J414"/>
    <mergeCell ref="A399:B399"/>
    <mergeCell ref="C399:J399"/>
    <mergeCell ref="O399:P399"/>
    <mergeCell ref="A400:B400"/>
    <mergeCell ref="C400:J400"/>
    <mergeCell ref="O400:P400"/>
    <mergeCell ref="A401:B401"/>
    <mergeCell ref="C401:J401"/>
    <mergeCell ref="O401:P401"/>
    <mergeCell ref="A402:B402"/>
    <mergeCell ref="C402:J402"/>
    <mergeCell ref="O402:P402"/>
    <mergeCell ref="A403:B403"/>
    <mergeCell ref="C403:J403"/>
    <mergeCell ref="O403:P403"/>
    <mergeCell ref="A404:B404"/>
    <mergeCell ref="C404:J404"/>
    <mergeCell ref="O404:P404"/>
    <mergeCell ref="A425:B425"/>
    <mergeCell ref="C425:J425"/>
    <mergeCell ref="O425:P425"/>
    <mergeCell ref="A426:B426"/>
    <mergeCell ref="C426:J426"/>
    <mergeCell ref="O426:P426"/>
    <mergeCell ref="A427:B427"/>
    <mergeCell ref="C427:J427"/>
    <mergeCell ref="O427:P427"/>
    <mergeCell ref="A405:B405"/>
    <mergeCell ref="C405:J405"/>
    <mergeCell ref="O405:P405"/>
    <mergeCell ref="A406:B406"/>
    <mergeCell ref="C406:J406"/>
    <mergeCell ref="O406:P406"/>
    <mergeCell ref="A407:B407"/>
    <mergeCell ref="C407:J407"/>
    <mergeCell ref="O407:P407"/>
    <mergeCell ref="A408:B408"/>
    <mergeCell ref="C408:J408"/>
    <mergeCell ref="O408:P408"/>
    <mergeCell ref="A409:B409"/>
    <mergeCell ref="C409:J409"/>
    <mergeCell ref="O409:P409"/>
    <mergeCell ref="O421:P421"/>
    <mergeCell ref="A422:B422"/>
    <mergeCell ref="C422:J422"/>
    <mergeCell ref="A410:B410"/>
    <mergeCell ref="C410:J410"/>
    <mergeCell ref="O410:P410"/>
    <mergeCell ref="A411:B411"/>
    <mergeCell ref="C411:J411"/>
    <mergeCell ref="C417:J417"/>
    <mergeCell ref="O417:P417"/>
    <mergeCell ref="A418:B418"/>
    <mergeCell ref="C418:J418"/>
    <mergeCell ref="O418:P418"/>
    <mergeCell ref="A419:B419"/>
    <mergeCell ref="C419:J419"/>
    <mergeCell ref="O419:P419"/>
    <mergeCell ref="A420:B420"/>
    <mergeCell ref="C420:J420"/>
    <mergeCell ref="O420:P420"/>
    <mergeCell ref="A421:B421"/>
    <mergeCell ref="C421:J421"/>
    <mergeCell ref="O424:P424"/>
    <mergeCell ref="O422:P422"/>
    <mergeCell ref="O414:P414"/>
    <mergeCell ref="A415:B415"/>
    <mergeCell ref="C415:J415"/>
    <mergeCell ref="O415:P415"/>
    <mergeCell ref="O423:P423"/>
    <mergeCell ref="A424:B424"/>
    <mergeCell ref="C424:J424"/>
    <mergeCell ref="A416:B416"/>
    <mergeCell ref="C416:J416"/>
    <mergeCell ref="O416:P416"/>
    <mergeCell ref="C18:M18"/>
    <mergeCell ref="O18:P18"/>
    <mergeCell ref="A435:B435"/>
    <mergeCell ref="C435:J435"/>
    <mergeCell ref="O435:P435"/>
    <mergeCell ref="A436:B436"/>
    <mergeCell ref="C436:J436"/>
    <mergeCell ref="O436:P436"/>
    <mergeCell ref="A429:B429"/>
    <mergeCell ref="C429:J429"/>
    <mergeCell ref="O429:P429"/>
    <mergeCell ref="A430:B430"/>
    <mergeCell ref="C430:J430"/>
    <mergeCell ref="O430:P430"/>
    <mergeCell ref="A431:B431"/>
    <mergeCell ref="C431:J431"/>
    <mergeCell ref="O431:P431"/>
    <mergeCell ref="A432:B432"/>
    <mergeCell ref="C432:J432"/>
    <mergeCell ref="O432:P432"/>
    <mergeCell ref="A433:B433"/>
    <mergeCell ref="C433:J433"/>
    <mergeCell ref="O433:P433"/>
    <mergeCell ref="A434:B434"/>
    <mergeCell ref="C434:J434"/>
    <mergeCell ref="O434:P434"/>
    <mergeCell ref="A423:B423"/>
    <mergeCell ref="C423:J423"/>
    <mergeCell ref="A428:B428"/>
    <mergeCell ref="C428:J428"/>
    <mergeCell ref="O428:P428"/>
    <mergeCell ref="A417:B417"/>
  </mergeCells>
  <pageMargins left="0.51180555555555496" right="0.51180555555555496" top="0.78749999999999998" bottom="0.78749999999999998" header="0.51180555555555496" footer="0.51180555555555496"/>
  <pageSetup paperSize="9" scale="92" firstPageNumber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4539E-38A9-4EA1-8FA4-517C471A1CD8}">
  <sheetPr>
    <pageSetUpPr fitToPage="1"/>
  </sheetPr>
  <dimension ref="A1:F34"/>
  <sheetViews>
    <sheetView topLeftCell="A7" workbookViewId="0">
      <selection activeCell="I30" sqref="I30"/>
    </sheetView>
  </sheetViews>
  <sheetFormatPr defaultColWidth="9.140625" defaultRowHeight="15.75" x14ac:dyDescent="0.25"/>
  <cols>
    <col min="1" max="1" width="16.42578125" style="181" customWidth="1"/>
    <col min="2" max="2" width="21.85546875" style="181" customWidth="1"/>
    <col min="3" max="3" width="14.7109375" style="181" customWidth="1"/>
    <col min="4" max="4" width="26.7109375" style="198" customWidth="1"/>
    <col min="5" max="5" width="26.7109375" style="181" customWidth="1"/>
    <col min="6" max="16384" width="9.140625" style="181"/>
  </cols>
  <sheetData>
    <row r="1" spans="1:6" ht="10.5" customHeight="1" thickBot="1" x14ac:dyDescent="0.3">
      <c r="A1" s="482"/>
      <c r="B1" s="483"/>
      <c r="C1" s="483"/>
      <c r="D1" s="483"/>
      <c r="E1" s="484"/>
    </row>
    <row r="2" spans="1:6" x14ac:dyDescent="0.25">
      <c r="A2" s="485"/>
      <c r="B2" s="485"/>
      <c r="C2" s="487" t="s">
        <v>10</v>
      </c>
      <c r="D2" s="487"/>
      <c r="E2" s="487"/>
    </row>
    <row r="3" spans="1:6" ht="15.75" customHeight="1" x14ac:dyDescent="0.25">
      <c r="A3" s="486"/>
      <c r="B3" s="486"/>
      <c r="C3" s="182" t="s">
        <v>180</v>
      </c>
      <c r="D3" s="488" t="s">
        <v>204</v>
      </c>
      <c r="E3" s="488"/>
    </row>
    <row r="4" spans="1:6" ht="15.75" customHeight="1" x14ac:dyDescent="0.25">
      <c r="A4" s="486"/>
      <c r="B4" s="486"/>
      <c r="C4" s="182" t="s">
        <v>181</v>
      </c>
      <c r="D4" s="488" t="s">
        <v>208</v>
      </c>
      <c r="E4" s="488"/>
    </row>
    <row r="5" spans="1:6" ht="15.75" customHeight="1" x14ac:dyDescent="0.25">
      <c r="A5" s="486"/>
      <c r="B5" s="486"/>
      <c r="C5" s="183" t="s">
        <v>182</v>
      </c>
      <c r="D5" s="488" t="s">
        <v>207</v>
      </c>
      <c r="E5" s="488"/>
    </row>
    <row r="6" spans="1:6" ht="15.75" customHeight="1" x14ac:dyDescent="0.25">
      <c r="A6" s="489" t="s">
        <v>185</v>
      </c>
      <c r="B6" s="489"/>
      <c r="C6" s="489"/>
      <c r="D6" s="489"/>
      <c r="E6" s="489"/>
    </row>
    <row r="7" spans="1:6" x14ac:dyDescent="0.25">
      <c r="A7" s="490" t="s">
        <v>12</v>
      </c>
      <c r="B7" s="490"/>
      <c r="C7" s="491" t="s">
        <v>186</v>
      </c>
      <c r="D7" s="492"/>
      <c r="E7" s="493"/>
      <c r="F7" s="184"/>
    </row>
    <row r="8" spans="1:6" x14ac:dyDescent="0.25">
      <c r="A8" s="490"/>
      <c r="B8" s="490"/>
      <c r="C8" s="494"/>
      <c r="D8" s="495"/>
      <c r="E8" s="496"/>
      <c r="F8" s="184"/>
    </row>
    <row r="9" spans="1:6" x14ac:dyDescent="0.25">
      <c r="A9" s="497" t="s">
        <v>187</v>
      </c>
      <c r="B9" s="498"/>
      <c r="C9" s="498"/>
      <c r="D9" s="498"/>
      <c r="E9" s="499"/>
      <c r="F9" s="184"/>
    </row>
    <row r="10" spans="1:6" ht="16.5" customHeight="1" x14ac:dyDescent="0.25">
      <c r="A10" s="500" t="s">
        <v>188</v>
      </c>
      <c r="B10" s="500"/>
      <c r="C10" s="501">
        <v>0.04</v>
      </c>
      <c r="D10" s="502"/>
      <c r="E10" s="503"/>
    </row>
    <row r="11" spans="1:6" x14ac:dyDescent="0.25">
      <c r="A11" s="500" t="s">
        <v>189</v>
      </c>
      <c r="B11" s="500"/>
      <c r="C11" s="501">
        <v>8.0000000000000002E-3</v>
      </c>
      <c r="D11" s="502"/>
      <c r="E11" s="503"/>
    </row>
    <row r="12" spans="1:6" x14ac:dyDescent="0.25">
      <c r="A12" s="500" t="s">
        <v>190</v>
      </c>
      <c r="B12" s="500"/>
      <c r="C12" s="501">
        <v>1.2699999999999999E-2</v>
      </c>
      <c r="D12" s="502"/>
      <c r="E12" s="503"/>
    </row>
    <row r="13" spans="1:6" x14ac:dyDescent="0.25">
      <c r="A13" s="500" t="s">
        <v>191</v>
      </c>
      <c r="B13" s="500"/>
      <c r="C13" s="501">
        <v>1.23E-2</v>
      </c>
      <c r="D13" s="502"/>
      <c r="E13" s="503"/>
    </row>
    <row r="14" spans="1:6" x14ac:dyDescent="0.25">
      <c r="A14" s="497" t="s">
        <v>192</v>
      </c>
      <c r="B14" s="498"/>
      <c r="C14" s="498"/>
      <c r="D14" s="498"/>
      <c r="E14" s="499"/>
    </row>
    <row r="15" spans="1:6" x14ac:dyDescent="0.25">
      <c r="A15" s="500" t="s">
        <v>192</v>
      </c>
      <c r="B15" s="500"/>
      <c r="C15" s="501">
        <v>7.3999999999999996E-2</v>
      </c>
      <c r="D15" s="502"/>
      <c r="E15" s="503"/>
    </row>
    <row r="16" spans="1:6" x14ac:dyDescent="0.25">
      <c r="A16" s="497" t="s">
        <v>193</v>
      </c>
      <c r="B16" s="498"/>
      <c r="C16" s="498"/>
      <c r="D16" s="498"/>
      <c r="E16" s="499"/>
    </row>
    <row r="17" spans="1:5" x14ac:dyDescent="0.25">
      <c r="A17" s="500" t="s">
        <v>194</v>
      </c>
      <c r="B17" s="500"/>
      <c r="C17" s="501">
        <v>0.03</v>
      </c>
      <c r="D17" s="502"/>
      <c r="E17" s="503"/>
    </row>
    <row r="18" spans="1:5" x14ac:dyDescent="0.25">
      <c r="A18" s="500" t="s">
        <v>195</v>
      </c>
      <c r="B18" s="500"/>
      <c r="C18" s="501">
        <v>6.4999999999999997E-3</v>
      </c>
      <c r="D18" s="502"/>
      <c r="E18" s="503"/>
    </row>
    <row r="19" spans="1:5" x14ac:dyDescent="0.25">
      <c r="A19" s="500" t="s">
        <v>196</v>
      </c>
      <c r="B19" s="500"/>
      <c r="C19" s="501">
        <v>2.4E-2</v>
      </c>
      <c r="D19" s="502"/>
      <c r="E19" s="503"/>
    </row>
    <row r="20" spans="1:5" x14ac:dyDescent="0.25">
      <c r="A20" s="500" t="s">
        <v>130</v>
      </c>
      <c r="B20" s="500"/>
      <c r="C20" s="501">
        <v>4.4999999999999998E-2</v>
      </c>
      <c r="D20" s="502"/>
      <c r="E20" s="503"/>
    </row>
    <row r="21" spans="1:5" x14ac:dyDescent="0.25">
      <c r="A21" s="490" t="s">
        <v>17</v>
      </c>
      <c r="B21" s="490"/>
      <c r="C21" s="504">
        <f>(((((1+C10+C11+C12)*(1+C13)*(1+C15))/(1-(C17+C18+C19+C20)))-1))</f>
        <v>0.2892161644941309</v>
      </c>
      <c r="D21" s="505"/>
      <c r="E21" s="506"/>
    </row>
    <row r="22" spans="1:5" x14ac:dyDescent="0.25">
      <c r="A22" s="507" t="s">
        <v>197</v>
      </c>
      <c r="B22" s="507"/>
      <c r="C22" s="507"/>
      <c r="D22" s="507"/>
      <c r="E22" s="507"/>
    </row>
    <row r="23" spans="1:5" x14ac:dyDescent="0.25">
      <c r="A23" s="508" t="s">
        <v>198</v>
      </c>
      <c r="B23" s="508"/>
      <c r="C23" s="508"/>
      <c r="D23" s="508"/>
      <c r="E23" s="508"/>
    </row>
    <row r="24" spans="1:5" x14ac:dyDescent="0.25">
      <c r="A24" s="509" t="s">
        <v>199</v>
      </c>
      <c r="B24" s="510" t="s">
        <v>200</v>
      </c>
      <c r="C24" s="510"/>
      <c r="D24" s="510"/>
      <c r="E24" s="511">
        <v>-1</v>
      </c>
    </row>
    <row r="25" spans="1:5" x14ac:dyDescent="0.25">
      <c r="A25" s="509"/>
      <c r="B25" s="512" t="s">
        <v>201</v>
      </c>
      <c r="C25" s="512"/>
      <c r="D25" s="512"/>
      <c r="E25" s="511"/>
    </row>
    <row r="26" spans="1:5" x14ac:dyDescent="0.25">
      <c r="A26" s="185">
        <v>0.04</v>
      </c>
      <c r="B26" s="513" t="s">
        <v>202</v>
      </c>
      <c r="C26" s="513"/>
      <c r="D26" s="513"/>
      <c r="E26" s="513"/>
    </row>
    <row r="27" spans="1:5" ht="16.5" thickBot="1" x14ac:dyDescent="0.3">
      <c r="A27" s="186">
        <v>0.6</v>
      </c>
      <c r="B27" s="514" t="s">
        <v>203</v>
      </c>
      <c r="C27" s="514"/>
      <c r="D27" s="514"/>
      <c r="E27" s="514"/>
    </row>
    <row r="28" spans="1:5" x14ac:dyDescent="0.25">
      <c r="A28" s="515" t="s">
        <v>220</v>
      </c>
      <c r="B28" s="516"/>
      <c r="C28" s="187"/>
      <c r="D28" s="188"/>
      <c r="E28" s="189"/>
    </row>
    <row r="29" spans="1:5" x14ac:dyDescent="0.25">
      <c r="A29" s="230"/>
      <c r="B29" s="192"/>
      <c r="C29" s="191"/>
      <c r="D29" s="192"/>
      <c r="E29" s="193"/>
    </row>
    <row r="30" spans="1:5" x14ac:dyDescent="0.25">
      <c r="A30" s="190"/>
      <c r="B30" s="191"/>
      <c r="C30" s="191"/>
      <c r="D30" s="192"/>
      <c r="E30" s="193"/>
    </row>
    <row r="31" spans="1:5" x14ac:dyDescent="0.25">
      <c r="A31" s="190"/>
      <c r="B31" s="191"/>
      <c r="C31" s="517" t="s">
        <v>221</v>
      </c>
      <c r="D31" s="517"/>
      <c r="E31" s="193"/>
    </row>
    <row r="32" spans="1:5" x14ac:dyDescent="0.25">
      <c r="A32" s="190"/>
      <c r="B32" s="191"/>
      <c r="C32" s="518" t="s">
        <v>218</v>
      </c>
      <c r="D32" s="518"/>
      <c r="E32" s="193"/>
    </row>
    <row r="33" spans="1:5" ht="16.5" thickBot="1" x14ac:dyDescent="0.3">
      <c r="A33" s="194"/>
      <c r="B33" s="195"/>
      <c r="C33" s="195"/>
      <c r="D33" s="196"/>
      <c r="E33" s="197"/>
    </row>
    <row r="34" spans="1:5" ht="9" customHeight="1" thickBot="1" x14ac:dyDescent="0.3">
      <c r="A34" s="482"/>
      <c r="B34" s="483"/>
      <c r="C34" s="483"/>
      <c r="D34" s="483"/>
      <c r="E34" s="484"/>
    </row>
  </sheetData>
  <mergeCells count="44">
    <mergeCell ref="A34:E34"/>
    <mergeCell ref="A21:B21"/>
    <mergeCell ref="C21:E21"/>
    <mergeCell ref="A22:E22"/>
    <mergeCell ref="A23:E23"/>
    <mergeCell ref="A24:A25"/>
    <mergeCell ref="B24:D24"/>
    <mergeCell ref="E24:E25"/>
    <mergeCell ref="B25:D25"/>
    <mergeCell ref="B26:E26"/>
    <mergeCell ref="B27:E27"/>
    <mergeCell ref="A28:B28"/>
    <mergeCell ref="C31:D31"/>
    <mergeCell ref="C32:D32"/>
    <mergeCell ref="A18:B18"/>
    <mergeCell ref="C18:E18"/>
    <mergeCell ref="A19:B19"/>
    <mergeCell ref="C19:E19"/>
    <mergeCell ref="A20:B20"/>
    <mergeCell ref="C20:E20"/>
    <mergeCell ref="A14:E14"/>
    <mergeCell ref="A15:B15"/>
    <mergeCell ref="C15:E15"/>
    <mergeCell ref="A16:E16"/>
    <mergeCell ref="A17:B17"/>
    <mergeCell ref="C17:E17"/>
    <mergeCell ref="A11:B11"/>
    <mergeCell ref="C11:E11"/>
    <mergeCell ref="A12:B12"/>
    <mergeCell ref="C12:E12"/>
    <mergeCell ref="A13:B13"/>
    <mergeCell ref="C13:E13"/>
    <mergeCell ref="A6:E6"/>
    <mergeCell ref="A7:B8"/>
    <mergeCell ref="C7:E8"/>
    <mergeCell ref="A9:E9"/>
    <mergeCell ref="A10:B10"/>
    <mergeCell ref="C10:E10"/>
    <mergeCell ref="A1:E1"/>
    <mergeCell ref="A2:B5"/>
    <mergeCell ref="C2:E2"/>
    <mergeCell ref="D3:E3"/>
    <mergeCell ref="D4:E4"/>
    <mergeCell ref="D5: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landscape" horizontalDpi="1200" verticalDpi="1200" r:id="rId1"/>
  <headerFooter>
    <oddFooter>&amp;R&amp;"Gill Sans MT,Normal"&amp;10&amp;P/&amp;N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468"/>
  <sheetViews>
    <sheetView showGridLines="0" tabSelected="1" topLeftCell="A19" zoomScale="80" zoomScaleNormal="80" workbookViewId="0">
      <selection activeCell="Z40" sqref="Z40"/>
    </sheetView>
  </sheetViews>
  <sheetFormatPr defaultColWidth="8.85546875" defaultRowHeight="13.5" x14ac:dyDescent="0.25"/>
  <cols>
    <col min="1" max="1" width="9.140625" style="1" customWidth="1"/>
    <col min="2" max="2" width="8.7109375" style="2" customWidth="1"/>
    <col min="3" max="3" width="10" style="1" customWidth="1"/>
    <col min="4" max="12" width="8.85546875" style="1"/>
    <col min="13" max="13" width="11.85546875" style="2" customWidth="1"/>
    <col min="14" max="14" width="13.7109375" style="1" customWidth="1"/>
    <col min="15" max="15" width="19" style="1" customWidth="1"/>
    <col min="16" max="16" width="22" style="1" customWidth="1"/>
    <col min="17" max="17" width="9.140625" style="3" customWidth="1"/>
    <col min="18" max="18" width="13.140625" style="3" customWidth="1"/>
    <col min="19" max="19" width="10.140625" style="1" customWidth="1"/>
    <col min="20" max="20" width="8.85546875" style="1"/>
    <col min="21" max="21" width="11.140625" style="1" customWidth="1"/>
    <col min="22" max="1025" width="8.85546875" style="1"/>
  </cols>
  <sheetData>
    <row r="1" spans="1:18" ht="39.75" customHeight="1" thickBot="1" x14ac:dyDescent="0.3">
      <c r="A1" s="4"/>
      <c r="B1" s="5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9.75" customHeight="1" thickBot="1" x14ac:dyDescent="0.3">
      <c r="A2" s="4"/>
      <c r="B2" s="168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6"/>
    </row>
    <row r="3" spans="1:18" ht="33" customHeight="1" x14ac:dyDescent="0.25">
      <c r="A3" s="4"/>
      <c r="B3" s="254"/>
      <c r="C3" s="255"/>
      <c r="D3" s="255"/>
      <c r="E3" s="255"/>
      <c r="F3" s="258" t="s">
        <v>207</v>
      </c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9"/>
    </row>
    <row r="4" spans="1:18" ht="27.75" customHeight="1" x14ac:dyDescent="0.25">
      <c r="A4" s="4"/>
      <c r="B4" s="256"/>
      <c r="C4" s="257"/>
      <c r="D4" s="257"/>
      <c r="E4" s="257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1"/>
    </row>
    <row r="5" spans="1:18" ht="16.149999999999999" customHeight="1" thickBot="1" x14ac:dyDescent="0.3">
      <c r="A5" s="4"/>
      <c r="B5" s="347"/>
      <c r="C5" s="348"/>
      <c r="D5" s="348"/>
      <c r="E5" s="348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50"/>
    </row>
    <row r="6" spans="1:18" ht="35.25" customHeight="1" thickBot="1" x14ac:dyDescent="0.3">
      <c r="A6" s="4"/>
      <c r="B6" s="351" t="s">
        <v>183</v>
      </c>
      <c r="C6" s="352"/>
      <c r="D6" s="352"/>
      <c r="E6" s="352"/>
      <c r="F6" s="352"/>
      <c r="G6" s="352"/>
      <c r="H6" s="352"/>
      <c r="I6" s="352"/>
      <c r="J6" s="352"/>
      <c r="K6" s="352"/>
      <c r="L6" s="353"/>
      <c r="M6" s="377" t="s">
        <v>145</v>
      </c>
      <c r="N6" s="378"/>
      <c r="O6" s="378"/>
      <c r="P6" s="378"/>
      <c r="Q6" s="378"/>
      <c r="R6" s="379"/>
    </row>
    <row r="7" spans="1:18" ht="20.45" customHeight="1" thickBot="1" x14ac:dyDescent="0.35">
      <c r="A7" s="4"/>
      <c r="B7" s="354" t="s">
        <v>209</v>
      </c>
      <c r="C7" s="355"/>
      <c r="D7" s="355"/>
      <c r="E7" s="355"/>
      <c r="F7" s="355"/>
      <c r="G7" s="355"/>
      <c r="H7" s="355"/>
      <c r="I7" s="355"/>
      <c r="J7" s="355"/>
      <c r="K7" s="355"/>
      <c r="L7" s="356"/>
      <c r="M7" s="380"/>
      <c r="N7" s="381"/>
      <c r="O7" s="381"/>
      <c r="P7" s="381"/>
      <c r="Q7" s="381"/>
      <c r="R7" s="382"/>
    </row>
    <row r="8" spans="1:18" ht="25.15" customHeight="1" thickBot="1" x14ac:dyDescent="0.35">
      <c r="A8" s="4"/>
      <c r="B8" s="354" t="s">
        <v>184</v>
      </c>
      <c r="C8" s="355"/>
      <c r="D8" s="355"/>
      <c r="E8" s="355"/>
      <c r="F8" s="355"/>
      <c r="G8" s="355"/>
      <c r="H8" s="355"/>
      <c r="I8" s="355"/>
      <c r="J8" s="355"/>
      <c r="K8" s="355"/>
      <c r="L8" s="356"/>
      <c r="M8" s="383"/>
      <c r="N8" s="384"/>
      <c r="O8" s="384"/>
      <c r="P8" s="384"/>
      <c r="Q8" s="384"/>
      <c r="R8" s="385"/>
    </row>
    <row r="9" spans="1:18" ht="24" customHeight="1" thickBot="1" x14ac:dyDescent="0.3">
      <c r="A9" s="4"/>
      <c r="B9" s="357"/>
      <c r="C9" s="358"/>
      <c r="D9" s="358"/>
      <c r="E9" s="358"/>
      <c r="F9" s="358"/>
      <c r="G9" s="358"/>
      <c r="H9" s="358"/>
      <c r="I9" s="358"/>
      <c r="J9" s="358"/>
      <c r="K9" s="358"/>
      <c r="L9" s="359"/>
      <c r="M9" s="360" t="s">
        <v>9</v>
      </c>
      <c r="N9" s="361"/>
      <c r="O9" s="361"/>
      <c r="P9" s="362"/>
      <c r="Q9" s="363" t="s">
        <v>170</v>
      </c>
      <c r="R9" s="364"/>
    </row>
    <row r="10" spans="1:18" ht="14.25" customHeight="1" thickBot="1" x14ac:dyDescent="0.3">
      <c r="A10" s="4"/>
      <c r="B10" s="365"/>
      <c r="C10" s="366"/>
      <c r="D10" s="366"/>
      <c r="E10" s="366"/>
      <c r="F10" s="366"/>
      <c r="G10" s="366"/>
      <c r="H10" s="366"/>
      <c r="I10" s="366"/>
      <c r="J10" s="366"/>
      <c r="K10" s="366"/>
      <c r="L10" s="367"/>
      <c r="M10" s="368" t="s">
        <v>10</v>
      </c>
      <c r="N10" s="369"/>
      <c r="O10" s="369"/>
      <c r="P10" s="370"/>
      <c r="Q10" s="371">
        <v>0.28920000000000001</v>
      </c>
      <c r="R10" s="372"/>
    </row>
    <row r="11" spans="1:18" ht="8.25" customHeight="1" thickBot="1" x14ac:dyDescent="0.3">
      <c r="A11" s="4"/>
      <c r="B11" s="374"/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6"/>
    </row>
    <row r="12" spans="1:18" ht="28.5" customHeight="1" x14ac:dyDescent="0.25">
      <c r="B12" s="128" t="s">
        <v>4</v>
      </c>
      <c r="C12" s="373" t="s">
        <v>11</v>
      </c>
      <c r="D12" s="373"/>
      <c r="E12" s="280" t="s">
        <v>12</v>
      </c>
      <c r="F12" s="280"/>
      <c r="G12" s="280"/>
      <c r="H12" s="280"/>
      <c r="I12" s="280"/>
      <c r="J12" s="280"/>
      <c r="K12" s="280"/>
      <c r="L12" s="280"/>
      <c r="M12" s="136" t="s">
        <v>13</v>
      </c>
      <c r="N12" s="136" t="s">
        <v>14</v>
      </c>
      <c r="O12" s="127" t="s">
        <v>15</v>
      </c>
      <c r="P12" s="136" t="s">
        <v>16</v>
      </c>
      <c r="Q12" s="281" t="s">
        <v>17</v>
      </c>
      <c r="R12" s="282"/>
    </row>
    <row r="13" spans="1:18" ht="13.5" customHeight="1" x14ac:dyDescent="0.25">
      <c r="B13" s="162">
        <v>1</v>
      </c>
      <c r="C13" s="343"/>
      <c r="D13" s="343"/>
      <c r="E13" s="344" t="s">
        <v>169</v>
      </c>
      <c r="F13" s="344"/>
      <c r="G13" s="344"/>
      <c r="H13" s="344"/>
      <c r="I13" s="344"/>
      <c r="J13" s="344"/>
      <c r="K13" s="344"/>
      <c r="L13" s="344"/>
      <c r="M13" s="345">
        <f>SUM(+M14+M21)</f>
        <v>0</v>
      </c>
      <c r="N13" s="345"/>
      <c r="O13" s="345"/>
      <c r="P13" s="345"/>
      <c r="Q13" s="345"/>
      <c r="R13" s="346"/>
    </row>
    <row r="14" spans="1:18" ht="12" customHeight="1" x14ac:dyDescent="0.25">
      <c r="B14" s="163" t="s">
        <v>18</v>
      </c>
      <c r="C14" s="308"/>
      <c r="D14" s="309"/>
      <c r="E14" s="310" t="s">
        <v>154</v>
      </c>
      <c r="F14" s="311"/>
      <c r="G14" s="311"/>
      <c r="H14" s="311"/>
      <c r="I14" s="311"/>
      <c r="J14" s="311"/>
      <c r="K14" s="311"/>
      <c r="L14" s="312"/>
      <c r="M14" s="319">
        <f>SUM(Q15:Q20)</f>
        <v>0</v>
      </c>
      <c r="N14" s="320"/>
      <c r="O14" s="320"/>
      <c r="P14" s="320"/>
      <c r="Q14" s="320"/>
      <c r="R14" s="321"/>
    </row>
    <row r="15" spans="1:18" ht="47.45" customHeight="1" x14ac:dyDescent="0.25">
      <c r="B15" s="161" t="s">
        <v>147</v>
      </c>
      <c r="C15" s="295" t="s">
        <v>167</v>
      </c>
      <c r="D15" s="273"/>
      <c r="E15" s="322" t="s">
        <v>173</v>
      </c>
      <c r="F15" s="322"/>
      <c r="G15" s="322"/>
      <c r="H15" s="322"/>
      <c r="I15" s="322"/>
      <c r="J15" s="322"/>
      <c r="K15" s="322"/>
      <c r="L15" s="322"/>
      <c r="M15" s="13">
        <v>2.85</v>
      </c>
      <c r="N15" s="6" t="s">
        <v>23</v>
      </c>
      <c r="O15" s="14" t="s">
        <v>214</v>
      </c>
      <c r="P15" s="169" t="s">
        <v>214</v>
      </c>
      <c r="Q15" s="290" t="s">
        <v>214</v>
      </c>
      <c r="R15" s="291"/>
    </row>
    <row r="16" spans="1:18" ht="52.5" customHeight="1" x14ac:dyDescent="0.25">
      <c r="B16" s="161" t="s">
        <v>148</v>
      </c>
      <c r="C16" s="295" t="s">
        <v>142</v>
      </c>
      <c r="D16" s="273"/>
      <c r="E16" s="322" t="s">
        <v>174</v>
      </c>
      <c r="F16" s="322"/>
      <c r="G16" s="322"/>
      <c r="H16" s="322"/>
      <c r="I16" s="322"/>
      <c r="J16" s="322"/>
      <c r="K16" s="322"/>
      <c r="L16" s="322"/>
      <c r="M16" s="13">
        <v>2.85</v>
      </c>
      <c r="N16" s="6" t="s">
        <v>23</v>
      </c>
      <c r="O16" s="14" t="s">
        <v>214</v>
      </c>
      <c r="P16" s="169" t="s">
        <v>214</v>
      </c>
      <c r="Q16" s="290" t="s">
        <v>214</v>
      </c>
      <c r="R16" s="291"/>
    </row>
    <row r="17" spans="2:18" ht="37.5" customHeight="1" x14ac:dyDescent="0.25">
      <c r="B17" s="161" t="s">
        <v>149</v>
      </c>
      <c r="C17" s="295">
        <v>103670</v>
      </c>
      <c r="D17" s="273"/>
      <c r="E17" s="322" t="s">
        <v>175</v>
      </c>
      <c r="F17" s="322"/>
      <c r="G17" s="322"/>
      <c r="H17" s="322"/>
      <c r="I17" s="322"/>
      <c r="J17" s="322"/>
      <c r="K17" s="322"/>
      <c r="L17" s="322"/>
      <c r="M17" s="13">
        <v>2.85</v>
      </c>
      <c r="N17" s="6" t="s">
        <v>23</v>
      </c>
      <c r="O17" s="14" t="s">
        <v>214</v>
      </c>
      <c r="P17" s="169" t="s">
        <v>214</v>
      </c>
      <c r="Q17" s="290" t="s">
        <v>214</v>
      </c>
      <c r="R17" s="291"/>
    </row>
    <row r="18" spans="2:18" ht="44.25" customHeight="1" x14ac:dyDescent="0.25">
      <c r="B18" s="161" t="s">
        <v>155</v>
      </c>
      <c r="C18" s="328" t="s">
        <v>141</v>
      </c>
      <c r="D18" s="329"/>
      <c r="E18" s="301" t="s">
        <v>134</v>
      </c>
      <c r="F18" s="301"/>
      <c r="G18" s="301"/>
      <c r="H18" s="301"/>
      <c r="I18" s="301"/>
      <c r="J18" s="301"/>
      <c r="K18" s="301"/>
      <c r="L18" s="301"/>
      <c r="M18" s="13">
        <v>218.4</v>
      </c>
      <c r="N18" s="170" t="s">
        <v>39</v>
      </c>
      <c r="O18" s="15" t="s">
        <v>214</v>
      </c>
      <c r="P18" s="171" t="s">
        <v>214</v>
      </c>
      <c r="Q18" s="302" t="s">
        <v>214</v>
      </c>
      <c r="R18" s="303"/>
    </row>
    <row r="19" spans="2:18" ht="45" customHeight="1" x14ac:dyDescent="0.25">
      <c r="B19" s="161" t="s">
        <v>156</v>
      </c>
      <c r="C19" s="328" t="s">
        <v>140</v>
      </c>
      <c r="D19" s="329"/>
      <c r="E19" s="301" t="s">
        <v>133</v>
      </c>
      <c r="F19" s="301"/>
      <c r="G19" s="301"/>
      <c r="H19" s="301"/>
      <c r="I19" s="301"/>
      <c r="J19" s="301"/>
      <c r="K19" s="301"/>
      <c r="L19" s="301"/>
      <c r="M19" s="13">
        <v>85.14</v>
      </c>
      <c r="N19" s="170" t="s">
        <v>39</v>
      </c>
      <c r="O19" s="15" t="s">
        <v>214</v>
      </c>
      <c r="P19" s="171" t="s">
        <v>214</v>
      </c>
      <c r="Q19" s="302" t="s">
        <v>214</v>
      </c>
      <c r="R19" s="303"/>
    </row>
    <row r="20" spans="2:18" ht="48.75" customHeight="1" x14ac:dyDescent="0.25">
      <c r="B20" s="161" t="s">
        <v>176</v>
      </c>
      <c r="C20" s="306" t="s">
        <v>135</v>
      </c>
      <c r="D20" s="307"/>
      <c r="E20" s="323" t="s">
        <v>136</v>
      </c>
      <c r="F20" s="324"/>
      <c r="G20" s="324"/>
      <c r="H20" s="324"/>
      <c r="I20" s="324"/>
      <c r="J20" s="324"/>
      <c r="K20" s="324"/>
      <c r="L20" s="325"/>
      <c r="M20" s="13">
        <v>138.21</v>
      </c>
      <c r="N20" s="6" t="s">
        <v>25</v>
      </c>
      <c r="O20" s="14" t="s">
        <v>214</v>
      </c>
      <c r="P20" s="169" t="s">
        <v>214</v>
      </c>
      <c r="Q20" s="326" t="s">
        <v>214</v>
      </c>
      <c r="R20" s="327"/>
    </row>
    <row r="21" spans="2:18" ht="13.5" customHeight="1" x14ac:dyDescent="0.25">
      <c r="B21" s="163" t="s">
        <v>146</v>
      </c>
      <c r="C21" s="308"/>
      <c r="D21" s="309"/>
      <c r="E21" s="310" t="s">
        <v>28</v>
      </c>
      <c r="F21" s="311"/>
      <c r="G21" s="311"/>
      <c r="H21" s="311"/>
      <c r="I21" s="311"/>
      <c r="J21" s="311"/>
      <c r="K21" s="311"/>
      <c r="L21" s="312"/>
      <c r="M21" s="319">
        <f>SUM(Q22:R26)</f>
        <v>0</v>
      </c>
      <c r="N21" s="320"/>
      <c r="O21" s="320"/>
      <c r="P21" s="320"/>
      <c r="Q21" s="320"/>
      <c r="R21" s="321"/>
    </row>
    <row r="22" spans="2:18" ht="63.75" customHeight="1" x14ac:dyDescent="0.25">
      <c r="B22" s="161" t="s">
        <v>150</v>
      </c>
      <c r="C22" s="295" t="s">
        <v>142</v>
      </c>
      <c r="D22" s="273"/>
      <c r="E22" s="289" t="s">
        <v>222</v>
      </c>
      <c r="F22" s="289"/>
      <c r="G22" s="289"/>
      <c r="H22" s="289"/>
      <c r="I22" s="289"/>
      <c r="J22" s="289"/>
      <c r="K22" s="289"/>
      <c r="L22" s="289"/>
      <c r="M22" s="13">
        <v>1.91</v>
      </c>
      <c r="N22" s="6" t="s">
        <v>23</v>
      </c>
      <c r="O22" s="14" t="str">
        <f>O16</f>
        <v>R$</v>
      </c>
      <c r="P22" s="169" t="s">
        <v>214</v>
      </c>
      <c r="Q22" s="290" t="s">
        <v>214</v>
      </c>
      <c r="R22" s="291"/>
    </row>
    <row r="23" spans="2:18" ht="43.5" customHeight="1" x14ac:dyDescent="0.25">
      <c r="B23" s="161" t="s">
        <v>151</v>
      </c>
      <c r="C23" s="306">
        <v>103670</v>
      </c>
      <c r="D23" s="307"/>
      <c r="E23" s="289" t="str">
        <f>E17</f>
        <v>LANÇAMENTO COM USO DE BALDES, ADENSAMENTO E ACABAMENTO DE CONCRETO EM ESTR UTURAS. AF_02/2022</v>
      </c>
      <c r="F23" s="289"/>
      <c r="G23" s="289"/>
      <c r="H23" s="289"/>
      <c r="I23" s="289"/>
      <c r="J23" s="289"/>
      <c r="K23" s="289"/>
      <c r="L23" s="289"/>
      <c r="M23" s="13">
        <v>1.91</v>
      </c>
      <c r="N23" s="6" t="str">
        <f>N17</f>
        <v>M3</v>
      </c>
      <c r="O23" s="14" t="str">
        <f>O17</f>
        <v>R$</v>
      </c>
      <c r="P23" s="169" t="s">
        <v>214</v>
      </c>
      <c r="Q23" s="290" t="s">
        <v>214</v>
      </c>
      <c r="R23" s="291"/>
    </row>
    <row r="24" spans="2:18" ht="52.5" customHeight="1" x14ac:dyDescent="0.25">
      <c r="B24" s="161" t="s">
        <v>152</v>
      </c>
      <c r="C24" s="295" t="s">
        <v>132</v>
      </c>
      <c r="D24" s="273"/>
      <c r="E24" s="289" t="s">
        <v>223</v>
      </c>
      <c r="F24" s="289"/>
      <c r="G24" s="289"/>
      <c r="H24" s="289"/>
      <c r="I24" s="289"/>
      <c r="J24" s="289"/>
      <c r="K24" s="289"/>
      <c r="L24" s="289"/>
      <c r="M24" s="13">
        <v>35.1</v>
      </c>
      <c r="N24" s="6" t="s">
        <v>21</v>
      </c>
      <c r="O24" s="14" t="s">
        <v>214</v>
      </c>
      <c r="P24" s="169" t="s">
        <v>214</v>
      </c>
      <c r="Q24" s="290" t="s">
        <v>214</v>
      </c>
      <c r="R24" s="291"/>
    </row>
    <row r="25" spans="2:18" ht="57" customHeight="1" x14ac:dyDescent="0.25">
      <c r="B25" s="161" t="s">
        <v>153</v>
      </c>
      <c r="C25" s="295">
        <v>92759</v>
      </c>
      <c r="D25" s="273"/>
      <c r="E25" s="289" t="s">
        <v>177</v>
      </c>
      <c r="F25" s="289"/>
      <c r="G25" s="289"/>
      <c r="H25" s="289"/>
      <c r="I25" s="289"/>
      <c r="J25" s="289"/>
      <c r="K25" s="289"/>
      <c r="L25" s="289"/>
      <c r="M25" s="13">
        <v>54.05</v>
      </c>
      <c r="N25" s="6" t="s">
        <v>39</v>
      </c>
      <c r="O25" s="14" t="s">
        <v>214</v>
      </c>
      <c r="P25" s="169" t="s">
        <v>214</v>
      </c>
      <c r="Q25" s="290" t="s">
        <v>214</v>
      </c>
      <c r="R25" s="291"/>
    </row>
    <row r="26" spans="2:18" ht="58.5" customHeight="1" x14ac:dyDescent="0.25">
      <c r="B26" s="161" t="s">
        <v>160</v>
      </c>
      <c r="C26" s="306">
        <v>92761</v>
      </c>
      <c r="D26" s="307"/>
      <c r="E26" s="289" t="s">
        <v>178</v>
      </c>
      <c r="F26" s="289"/>
      <c r="G26" s="289"/>
      <c r="H26" s="289"/>
      <c r="I26" s="289"/>
      <c r="J26" s="289"/>
      <c r="K26" s="289"/>
      <c r="L26" s="289"/>
      <c r="M26" s="13">
        <v>138.65</v>
      </c>
      <c r="N26" s="6" t="s">
        <v>39</v>
      </c>
      <c r="O26" s="14" t="s">
        <v>214</v>
      </c>
      <c r="P26" s="169" t="s">
        <v>214</v>
      </c>
      <c r="Q26" s="290" t="s">
        <v>214</v>
      </c>
      <c r="R26" s="291"/>
    </row>
    <row r="27" spans="2:18" ht="23.25" customHeight="1" x14ac:dyDescent="0.25">
      <c r="B27" s="162">
        <v>2</v>
      </c>
      <c r="C27" s="296"/>
      <c r="D27" s="297"/>
      <c r="E27" s="298" t="s">
        <v>157</v>
      </c>
      <c r="F27" s="299"/>
      <c r="G27" s="299"/>
      <c r="H27" s="299"/>
      <c r="I27" s="299"/>
      <c r="J27" s="299"/>
      <c r="K27" s="299"/>
      <c r="L27" s="300"/>
      <c r="M27" s="292">
        <f>SUM(Q28)</f>
        <v>0</v>
      </c>
      <c r="N27" s="293"/>
      <c r="O27" s="293"/>
      <c r="P27" s="293"/>
      <c r="Q27" s="293"/>
      <c r="R27" s="294"/>
    </row>
    <row r="28" spans="2:18" ht="64.150000000000006" customHeight="1" x14ac:dyDescent="0.25">
      <c r="B28" s="161" t="s">
        <v>158</v>
      </c>
      <c r="C28" s="295">
        <v>103328</v>
      </c>
      <c r="D28" s="273"/>
      <c r="E28" s="289" t="s">
        <v>179</v>
      </c>
      <c r="F28" s="289"/>
      <c r="G28" s="289"/>
      <c r="H28" s="289"/>
      <c r="I28" s="289"/>
      <c r="J28" s="289"/>
      <c r="K28" s="289"/>
      <c r="L28" s="289"/>
      <c r="M28" s="13">
        <v>205.12</v>
      </c>
      <c r="N28" s="6" t="s">
        <v>21</v>
      </c>
      <c r="O28" s="14" t="s">
        <v>214</v>
      </c>
      <c r="P28" s="169" t="s">
        <v>214</v>
      </c>
      <c r="Q28" s="290" t="s">
        <v>214</v>
      </c>
      <c r="R28" s="291"/>
    </row>
    <row r="29" spans="2:18" ht="24" customHeight="1" x14ac:dyDescent="0.25">
      <c r="B29" s="162">
        <v>3</v>
      </c>
      <c r="C29" s="296"/>
      <c r="D29" s="297"/>
      <c r="E29" s="298" t="s">
        <v>159</v>
      </c>
      <c r="F29" s="299"/>
      <c r="G29" s="299"/>
      <c r="H29" s="299"/>
      <c r="I29" s="299"/>
      <c r="J29" s="299"/>
      <c r="K29" s="299"/>
      <c r="L29" s="300"/>
      <c r="M29" s="292" t="e">
        <f>SUM(Q30,Q31)</f>
        <v>#VALUE!</v>
      </c>
      <c r="N29" s="293"/>
      <c r="O29" s="293"/>
      <c r="P29" s="293"/>
      <c r="Q29" s="293"/>
      <c r="R29" s="294"/>
    </row>
    <row r="30" spans="2:18" ht="73.5" customHeight="1" x14ac:dyDescent="0.25">
      <c r="B30" s="161" t="s">
        <v>161</v>
      </c>
      <c r="C30" s="295" t="s">
        <v>168</v>
      </c>
      <c r="D30" s="273"/>
      <c r="E30" s="289" t="s">
        <v>224</v>
      </c>
      <c r="F30" s="289"/>
      <c r="G30" s="289"/>
      <c r="H30" s="289"/>
      <c r="I30" s="289"/>
      <c r="J30" s="289"/>
      <c r="K30" s="289"/>
      <c r="L30" s="289"/>
      <c r="M30" s="13">
        <v>471.24</v>
      </c>
      <c r="N30" s="6" t="s">
        <v>21</v>
      </c>
      <c r="O30" s="14" t="s">
        <v>214</v>
      </c>
      <c r="P30" s="169" t="e">
        <f>TRUNC(O30*$Q$10,2)+O30</f>
        <v>#VALUE!</v>
      </c>
      <c r="Q30" s="290" t="e">
        <f>TRUNC(P30*M30,2)</f>
        <v>#VALUE!</v>
      </c>
      <c r="R30" s="291"/>
    </row>
    <row r="31" spans="2:18" ht="58.5" customHeight="1" x14ac:dyDescent="0.25">
      <c r="B31" s="161" t="s">
        <v>171</v>
      </c>
      <c r="C31" s="295" t="s">
        <v>139</v>
      </c>
      <c r="D31" s="273"/>
      <c r="E31" s="289" t="s">
        <v>225</v>
      </c>
      <c r="F31" s="289"/>
      <c r="G31" s="289"/>
      <c r="H31" s="289"/>
      <c r="I31" s="289"/>
      <c r="J31" s="289"/>
      <c r="K31" s="289"/>
      <c r="L31" s="289"/>
      <c r="M31" s="13">
        <v>471.24</v>
      </c>
      <c r="N31" s="6" t="s">
        <v>21</v>
      </c>
      <c r="O31" s="14" t="s">
        <v>214</v>
      </c>
      <c r="P31" s="169" t="e">
        <f t="shared" ref="P31" si="0">TRUNC(O31*$Q$10,2)+O31</f>
        <v>#VALUE!</v>
      </c>
      <c r="Q31" s="290" t="e">
        <f t="shared" ref="Q31" si="1">TRUNC(P31*M31,2)</f>
        <v>#VALUE!</v>
      </c>
      <c r="R31" s="291"/>
    </row>
    <row r="32" spans="2:18" ht="25.5" customHeight="1" x14ac:dyDescent="0.25">
      <c r="B32" s="162">
        <v>4</v>
      </c>
      <c r="C32" s="296"/>
      <c r="D32" s="297"/>
      <c r="E32" s="298" t="s">
        <v>22</v>
      </c>
      <c r="F32" s="299"/>
      <c r="G32" s="299"/>
      <c r="H32" s="299"/>
      <c r="I32" s="299"/>
      <c r="J32" s="299"/>
      <c r="K32" s="299"/>
      <c r="L32" s="300"/>
      <c r="M32" s="292" t="e">
        <f>SUM(Q33+Q34)</f>
        <v>#VALUE!</v>
      </c>
      <c r="N32" s="293"/>
      <c r="O32" s="293"/>
      <c r="P32" s="293"/>
      <c r="Q32" s="293"/>
      <c r="R32" s="294"/>
    </row>
    <row r="33" spans="1:18" ht="47.25" customHeight="1" x14ac:dyDescent="0.25">
      <c r="B33" s="161" t="s">
        <v>162</v>
      </c>
      <c r="C33" s="295" t="s">
        <v>227</v>
      </c>
      <c r="D33" s="273"/>
      <c r="E33" s="322" t="s">
        <v>131</v>
      </c>
      <c r="F33" s="322"/>
      <c r="G33" s="322"/>
      <c r="H33" s="322"/>
      <c r="I33" s="322"/>
      <c r="J33" s="322"/>
      <c r="K33" s="322"/>
      <c r="L33" s="322"/>
      <c r="M33" s="13">
        <v>51.26</v>
      </c>
      <c r="N33" s="6" t="s">
        <v>21</v>
      </c>
      <c r="O33" s="14" t="s">
        <v>214</v>
      </c>
      <c r="P33" s="169" t="s">
        <v>214</v>
      </c>
      <c r="Q33" s="290" t="s">
        <v>214</v>
      </c>
      <c r="R33" s="291"/>
    </row>
    <row r="34" spans="1:18" ht="59.25" customHeight="1" x14ac:dyDescent="0.25">
      <c r="B34" s="161" t="s">
        <v>163</v>
      </c>
      <c r="C34" s="295" t="s">
        <v>226</v>
      </c>
      <c r="D34" s="273"/>
      <c r="E34" s="322" t="s">
        <v>228</v>
      </c>
      <c r="F34" s="322"/>
      <c r="G34" s="322"/>
      <c r="H34" s="322"/>
      <c r="I34" s="322"/>
      <c r="J34" s="322"/>
      <c r="K34" s="322"/>
      <c r="L34" s="322"/>
      <c r="M34" s="13">
        <v>20</v>
      </c>
      <c r="N34" s="6" t="s">
        <v>21</v>
      </c>
      <c r="O34" s="14" t="s">
        <v>214</v>
      </c>
      <c r="P34" s="169" t="s">
        <v>214</v>
      </c>
      <c r="Q34" s="290" t="s">
        <v>214</v>
      </c>
      <c r="R34" s="291"/>
    </row>
    <row r="35" spans="1:18" ht="24" customHeight="1" x14ac:dyDescent="0.25">
      <c r="B35" s="162">
        <v>5</v>
      </c>
      <c r="C35" s="296"/>
      <c r="D35" s="297"/>
      <c r="E35" s="298" t="s">
        <v>24</v>
      </c>
      <c r="F35" s="299"/>
      <c r="G35" s="299"/>
      <c r="H35" s="299"/>
      <c r="I35" s="299"/>
      <c r="J35" s="299"/>
      <c r="K35" s="299"/>
      <c r="L35" s="300"/>
      <c r="M35" s="292" t="e">
        <f>SUM(Q36+Q37+Q38+Q39)</f>
        <v>#VALUE!</v>
      </c>
      <c r="N35" s="293"/>
      <c r="O35" s="293"/>
      <c r="P35" s="293"/>
      <c r="Q35" s="293"/>
      <c r="R35" s="294"/>
    </row>
    <row r="36" spans="1:18" ht="53.25" customHeight="1" x14ac:dyDescent="0.25">
      <c r="B36" s="161" t="s">
        <v>164</v>
      </c>
      <c r="C36" s="295" t="s">
        <v>143</v>
      </c>
      <c r="D36" s="273"/>
      <c r="E36" s="289" t="s">
        <v>229</v>
      </c>
      <c r="F36" s="289"/>
      <c r="G36" s="289"/>
      <c r="H36" s="289"/>
      <c r="I36" s="289"/>
      <c r="J36" s="289"/>
      <c r="K36" s="289"/>
      <c r="L36" s="289"/>
      <c r="M36" s="13">
        <v>470.5</v>
      </c>
      <c r="N36" s="6" t="s">
        <v>21</v>
      </c>
      <c r="O36" s="14" t="s">
        <v>214</v>
      </c>
      <c r="P36" s="169" t="s">
        <v>214</v>
      </c>
      <c r="Q36" s="290" t="s">
        <v>214</v>
      </c>
      <c r="R36" s="291"/>
    </row>
    <row r="37" spans="1:18" ht="45.75" customHeight="1" x14ac:dyDescent="0.25">
      <c r="B37" s="161" t="s">
        <v>165</v>
      </c>
      <c r="C37" s="295">
        <v>95305</v>
      </c>
      <c r="D37" s="273"/>
      <c r="E37" s="289" t="s">
        <v>230</v>
      </c>
      <c r="F37" s="289"/>
      <c r="G37" s="289"/>
      <c r="H37" s="289"/>
      <c r="I37" s="289"/>
      <c r="J37" s="289"/>
      <c r="K37" s="289"/>
      <c r="L37" s="289"/>
      <c r="M37" s="13">
        <v>470.5</v>
      </c>
      <c r="N37" s="6" t="s">
        <v>21</v>
      </c>
      <c r="O37" s="14" t="s">
        <v>214</v>
      </c>
      <c r="P37" s="169" t="s">
        <v>214</v>
      </c>
      <c r="Q37" s="290" t="s">
        <v>214</v>
      </c>
      <c r="R37" s="291"/>
    </row>
    <row r="38" spans="1:18" ht="51" customHeight="1" x14ac:dyDescent="0.25">
      <c r="B38" s="161" t="s">
        <v>166</v>
      </c>
      <c r="C38" s="295" t="s">
        <v>144</v>
      </c>
      <c r="D38" s="273"/>
      <c r="E38" s="289" t="s">
        <v>231</v>
      </c>
      <c r="F38" s="289"/>
      <c r="G38" s="289"/>
      <c r="H38" s="289"/>
      <c r="I38" s="289"/>
      <c r="J38" s="289"/>
      <c r="K38" s="289"/>
      <c r="L38" s="289"/>
      <c r="M38" s="13">
        <v>470.5</v>
      </c>
      <c r="N38" s="6" t="s">
        <v>21</v>
      </c>
      <c r="O38" s="14" t="s">
        <v>214</v>
      </c>
      <c r="P38" s="169" t="s">
        <v>214</v>
      </c>
      <c r="Q38" s="290" t="s">
        <v>214</v>
      </c>
      <c r="R38" s="291"/>
    </row>
    <row r="39" spans="1:18" ht="64.5" customHeight="1" x14ac:dyDescent="0.25">
      <c r="B39" s="161" t="s">
        <v>172</v>
      </c>
      <c r="C39" s="295" t="s">
        <v>137</v>
      </c>
      <c r="D39" s="273"/>
      <c r="E39" s="289" t="s">
        <v>138</v>
      </c>
      <c r="F39" s="289"/>
      <c r="G39" s="289"/>
      <c r="H39" s="289"/>
      <c r="I39" s="289"/>
      <c r="J39" s="289"/>
      <c r="K39" s="289"/>
      <c r="L39" s="289"/>
      <c r="M39" s="13">
        <v>61.76</v>
      </c>
      <c r="N39" s="6" t="s">
        <v>21</v>
      </c>
      <c r="O39" s="14" t="s">
        <v>214</v>
      </c>
      <c r="P39" s="169" t="s">
        <v>214</v>
      </c>
      <c r="Q39" s="290" t="s">
        <v>214</v>
      </c>
      <c r="R39" s="291"/>
    </row>
    <row r="40" spans="1:18" ht="28.15" customHeight="1" x14ac:dyDescent="0.25">
      <c r="B40" s="232">
        <v>6</v>
      </c>
      <c r="C40" s="331"/>
      <c r="D40" s="332"/>
      <c r="E40" s="333" t="s">
        <v>211</v>
      </c>
      <c r="F40" s="334"/>
      <c r="G40" s="334"/>
      <c r="H40" s="334"/>
      <c r="I40" s="334"/>
      <c r="J40" s="334"/>
      <c r="K40" s="334"/>
      <c r="L40" s="335"/>
      <c r="M40" s="336" t="str">
        <f>Q41</f>
        <v>R$</v>
      </c>
      <c r="N40" s="337"/>
      <c r="O40" s="337"/>
      <c r="P40" s="337"/>
      <c r="Q40" s="337"/>
      <c r="R40" s="338"/>
    </row>
    <row r="41" spans="1:18" ht="54.6" customHeight="1" x14ac:dyDescent="0.25">
      <c r="B41" s="231" t="s">
        <v>212</v>
      </c>
      <c r="C41" s="306">
        <v>94994</v>
      </c>
      <c r="D41" s="307"/>
      <c r="E41" s="339" t="s">
        <v>213</v>
      </c>
      <c r="F41" s="340"/>
      <c r="G41" s="340"/>
      <c r="H41" s="340"/>
      <c r="I41" s="340"/>
      <c r="J41" s="340"/>
      <c r="K41" s="340"/>
      <c r="L41" s="341"/>
      <c r="M41" s="13">
        <v>510</v>
      </c>
      <c r="N41" s="6" t="s">
        <v>21</v>
      </c>
      <c r="O41" s="14" t="s">
        <v>214</v>
      </c>
      <c r="P41" s="169" t="s">
        <v>214</v>
      </c>
      <c r="Q41" s="326" t="s">
        <v>214</v>
      </c>
      <c r="R41" s="342"/>
    </row>
    <row r="42" spans="1:18" ht="15" thickBot="1" x14ac:dyDescent="0.35">
      <c r="B42" s="157"/>
      <c r="C42" s="158"/>
      <c r="D42" s="158"/>
      <c r="E42" s="12"/>
      <c r="F42" s="12"/>
      <c r="G42" s="313" t="s">
        <v>26</v>
      </c>
      <c r="H42" s="314"/>
      <c r="I42" s="314"/>
      <c r="J42" s="314"/>
      <c r="K42" s="314"/>
      <c r="L42" s="314"/>
      <c r="M42" s="314"/>
      <c r="N42" s="315"/>
      <c r="O42" s="316" t="e">
        <f>SUM(M40,M35,M32,M29,M27,M13)</f>
        <v>#VALUE!</v>
      </c>
      <c r="P42" s="317"/>
      <c r="Q42" s="317"/>
      <c r="R42" s="318"/>
    </row>
    <row r="43" spans="1:18" x14ac:dyDescent="0.25">
      <c r="B43" s="129"/>
      <c r="C43" s="5"/>
      <c r="D43" s="5"/>
      <c r="E43" s="12"/>
      <c r="F43" s="12"/>
      <c r="G43" s="12"/>
      <c r="H43" s="12"/>
      <c r="I43" s="12"/>
      <c r="J43" s="12"/>
      <c r="K43" s="12"/>
      <c r="L43" s="12"/>
      <c r="M43" s="16"/>
      <c r="N43" s="5"/>
      <c r="O43" s="5"/>
      <c r="P43" s="17"/>
      <c r="Q43" s="17"/>
      <c r="R43" s="130"/>
    </row>
    <row r="44" spans="1:18" x14ac:dyDescent="0.25">
      <c r="B44" s="129"/>
      <c r="C44" s="5"/>
      <c r="D44" s="5"/>
      <c r="E44" s="12"/>
      <c r="F44" s="12"/>
      <c r="G44" s="12"/>
      <c r="H44" s="12"/>
      <c r="I44" s="12"/>
      <c r="J44" s="12"/>
      <c r="K44" s="12"/>
      <c r="L44" s="12"/>
      <c r="M44" s="16"/>
      <c r="N44" s="5"/>
      <c r="O44" s="5"/>
      <c r="P44" s="17"/>
      <c r="Q44" s="17"/>
      <c r="R44" s="130"/>
    </row>
    <row r="45" spans="1:18" x14ac:dyDescent="0.25">
      <c r="B45" s="129"/>
      <c r="C45" s="5"/>
      <c r="D45" s="5"/>
      <c r="E45" s="12"/>
      <c r="F45" s="12"/>
      <c r="G45" s="12"/>
      <c r="H45" s="12"/>
      <c r="I45" s="12"/>
      <c r="J45" s="12"/>
      <c r="K45" s="12"/>
      <c r="L45" s="12"/>
      <c r="M45" s="16"/>
      <c r="N45" s="5"/>
      <c r="O45" s="5"/>
      <c r="P45" s="17"/>
      <c r="Q45" s="17"/>
      <c r="R45" s="130"/>
    </row>
    <row r="46" spans="1:18" x14ac:dyDescent="0.25">
      <c r="B46" s="129"/>
      <c r="C46" s="4" t="s">
        <v>219</v>
      </c>
      <c r="D46" s="8"/>
      <c r="E46" s="8"/>
      <c r="F46" s="8"/>
      <c r="G46" s="8"/>
      <c r="H46" s="12"/>
      <c r="I46" s="8"/>
      <c r="J46" s="12"/>
      <c r="K46" s="12"/>
      <c r="L46" s="12"/>
      <c r="M46" s="16"/>
      <c r="N46" s="5"/>
      <c r="O46" s="5"/>
      <c r="P46" s="17"/>
      <c r="Q46" s="17"/>
      <c r="R46" s="130"/>
    </row>
    <row r="47" spans="1:18" x14ac:dyDescent="0.25">
      <c r="B47" s="129"/>
      <c r="C47" s="5"/>
      <c r="D47" s="5"/>
      <c r="E47" s="12"/>
      <c r="F47" s="12"/>
      <c r="G47" s="12"/>
      <c r="I47" s="12"/>
      <c r="J47" s="12"/>
      <c r="K47" s="12"/>
      <c r="L47" s="12"/>
      <c r="M47" s="10"/>
      <c r="N47" s="10"/>
      <c r="O47" s="11" t="s">
        <v>216</v>
      </c>
      <c r="P47" s="11"/>
      <c r="Q47" s="11"/>
      <c r="R47" s="130"/>
    </row>
    <row r="48" spans="1:18" x14ac:dyDescent="0.25">
      <c r="A48" s="2"/>
      <c r="B48" s="129"/>
      <c r="C48" s="5"/>
      <c r="D48" s="5"/>
      <c r="E48" s="12"/>
      <c r="F48" s="12"/>
      <c r="G48" s="12"/>
      <c r="H48" s="12"/>
      <c r="I48" s="12"/>
      <c r="J48" s="12"/>
      <c r="K48" s="12"/>
      <c r="L48" s="12"/>
      <c r="M48" s="8"/>
      <c r="N48" s="8"/>
      <c r="O48" s="2" t="s">
        <v>218</v>
      </c>
      <c r="P48" s="2"/>
      <c r="Q48" s="2"/>
      <c r="R48" s="130"/>
    </row>
    <row r="49" spans="1:18" ht="21" thickBot="1" x14ac:dyDescent="0.4">
      <c r="A49" s="2"/>
      <c r="B49" s="131"/>
      <c r="C49" s="119"/>
      <c r="D49" s="119"/>
      <c r="E49" s="132"/>
      <c r="F49" s="132"/>
      <c r="G49" s="132"/>
      <c r="H49" s="132"/>
      <c r="I49" s="132"/>
      <c r="J49" s="132"/>
      <c r="K49" s="132"/>
      <c r="L49" s="132"/>
      <c r="M49" s="133"/>
      <c r="N49" s="330"/>
      <c r="O49" s="330"/>
      <c r="P49" s="330"/>
      <c r="Q49" s="134"/>
      <c r="R49" s="135"/>
    </row>
    <row r="50" spans="1:18" ht="14.25" thickBot="1" x14ac:dyDescent="0.3">
      <c r="A50" s="2"/>
      <c r="B50" s="137"/>
      <c r="C50" s="138"/>
      <c r="D50" s="138"/>
      <c r="E50" s="139"/>
      <c r="F50" s="139"/>
      <c r="G50" s="139"/>
      <c r="H50" s="139"/>
      <c r="I50" s="139"/>
      <c r="J50" s="139"/>
      <c r="K50" s="139"/>
      <c r="L50" s="139"/>
      <c r="M50" s="140"/>
      <c r="N50" s="140"/>
      <c r="O50" s="140"/>
      <c r="P50" s="140"/>
      <c r="Q50" s="304"/>
      <c r="R50" s="305"/>
    </row>
    <row r="51" spans="1:18" x14ac:dyDescent="0.25">
      <c r="A51" s="2"/>
      <c r="E51" s="8"/>
      <c r="F51" s="8"/>
      <c r="G51" s="8"/>
      <c r="H51" s="8"/>
      <c r="I51" s="8"/>
      <c r="J51" s="8"/>
      <c r="K51" s="8"/>
      <c r="L51" s="8"/>
      <c r="N51" s="2"/>
      <c r="O51" s="2"/>
      <c r="P51" s="2"/>
      <c r="Q51" s="237"/>
      <c r="R51" s="237"/>
    </row>
    <row r="52" spans="1:18" x14ac:dyDescent="0.25">
      <c r="A52" s="2"/>
      <c r="E52" s="8"/>
      <c r="F52" s="8"/>
      <c r="G52" s="8"/>
      <c r="H52" s="8"/>
      <c r="I52" s="8"/>
      <c r="J52" s="8"/>
      <c r="K52" s="8"/>
      <c r="L52" s="8"/>
      <c r="N52" s="2"/>
      <c r="O52" s="2"/>
      <c r="P52" s="2"/>
      <c r="Q52" s="237"/>
      <c r="R52" s="237"/>
    </row>
    <row r="53" spans="1:18" x14ac:dyDescent="0.25">
      <c r="A53" s="2"/>
      <c r="E53" s="8"/>
      <c r="F53" s="8"/>
      <c r="G53" s="8"/>
      <c r="H53" s="8"/>
      <c r="I53" s="8"/>
      <c r="J53" s="8"/>
      <c r="K53" s="8"/>
      <c r="L53" s="8"/>
      <c r="N53" s="2"/>
      <c r="O53" s="2"/>
      <c r="P53" s="2"/>
      <c r="Q53" s="237"/>
      <c r="R53" s="237"/>
    </row>
    <row r="54" spans="1:18" x14ac:dyDescent="0.25">
      <c r="A54" s="2"/>
      <c r="E54" s="8"/>
      <c r="F54" s="8"/>
      <c r="G54" s="8"/>
      <c r="H54" s="8"/>
      <c r="I54" s="8"/>
      <c r="J54" s="8"/>
      <c r="K54" s="8"/>
      <c r="L54" s="8"/>
      <c r="N54" s="2"/>
      <c r="O54" s="2"/>
      <c r="P54" s="2"/>
      <c r="Q54" s="237"/>
      <c r="R54" s="237"/>
    </row>
    <row r="55" spans="1:18" x14ac:dyDescent="0.25">
      <c r="A55" s="2"/>
      <c r="E55" s="8"/>
      <c r="F55" s="8"/>
      <c r="G55" s="8"/>
      <c r="H55" s="8"/>
      <c r="I55" s="8"/>
      <c r="J55" s="8"/>
      <c r="K55" s="8"/>
      <c r="L55" s="8"/>
      <c r="N55" s="2"/>
      <c r="O55" s="2"/>
      <c r="P55" s="2"/>
      <c r="Q55" s="237"/>
      <c r="R55" s="237"/>
    </row>
    <row r="56" spans="1:18" x14ac:dyDescent="0.25">
      <c r="A56" s="2"/>
      <c r="E56" s="8"/>
      <c r="F56" s="8"/>
      <c r="G56" s="8"/>
      <c r="H56" s="8"/>
      <c r="I56" s="8"/>
      <c r="J56" s="8"/>
      <c r="K56" s="8"/>
      <c r="L56" s="8"/>
      <c r="N56" s="2"/>
      <c r="O56" s="2"/>
      <c r="P56" s="2"/>
      <c r="Q56" s="237"/>
      <c r="R56" s="237"/>
    </row>
    <row r="57" spans="1:18" x14ac:dyDescent="0.25">
      <c r="A57" s="2"/>
      <c r="E57" s="8"/>
      <c r="F57" s="8"/>
      <c r="G57" s="8"/>
      <c r="H57" s="8"/>
      <c r="I57" s="8"/>
      <c r="J57" s="8"/>
      <c r="K57" s="8"/>
      <c r="L57" s="8"/>
      <c r="N57" s="2"/>
      <c r="O57" s="2"/>
      <c r="P57" s="2"/>
      <c r="Q57" s="237"/>
      <c r="R57" s="237"/>
    </row>
    <row r="58" spans="1:18" x14ac:dyDescent="0.25">
      <c r="A58" s="2"/>
      <c r="E58" s="8"/>
      <c r="F58" s="8"/>
      <c r="G58" s="8"/>
      <c r="H58" s="8"/>
      <c r="I58" s="8"/>
      <c r="J58" s="8"/>
      <c r="K58" s="8"/>
      <c r="L58" s="8"/>
      <c r="N58" s="2"/>
      <c r="O58" s="2"/>
      <c r="P58" s="2"/>
      <c r="Q58" s="237"/>
      <c r="R58" s="237"/>
    </row>
    <row r="59" spans="1:18" x14ac:dyDescent="0.25">
      <c r="A59" s="2"/>
      <c r="E59" s="8"/>
      <c r="F59" s="8"/>
      <c r="G59" s="8"/>
      <c r="H59" s="8"/>
      <c r="I59" s="8"/>
      <c r="J59" s="8"/>
      <c r="K59" s="8"/>
      <c r="L59" s="8"/>
      <c r="N59" s="2"/>
      <c r="O59" s="2"/>
      <c r="P59" s="2"/>
      <c r="Q59" s="237"/>
      <c r="R59" s="237"/>
    </row>
    <row r="60" spans="1:18" x14ac:dyDescent="0.25">
      <c r="A60" s="2"/>
      <c r="E60" s="8"/>
      <c r="F60" s="8"/>
      <c r="G60" s="8"/>
      <c r="H60" s="8"/>
      <c r="I60" s="8"/>
      <c r="J60" s="8"/>
      <c r="K60" s="8"/>
      <c r="L60" s="8"/>
      <c r="N60" s="2"/>
      <c r="O60" s="2"/>
      <c r="P60" s="2"/>
      <c r="Q60" s="237"/>
      <c r="R60" s="237"/>
    </row>
    <row r="61" spans="1:18" x14ac:dyDescent="0.25">
      <c r="A61" s="2"/>
      <c r="E61" s="8"/>
      <c r="F61" s="8"/>
      <c r="G61" s="8"/>
      <c r="H61" s="8"/>
      <c r="I61" s="8"/>
      <c r="J61" s="8"/>
      <c r="K61" s="8"/>
      <c r="L61" s="8"/>
      <c r="N61" s="2"/>
      <c r="O61" s="2"/>
      <c r="P61" s="2"/>
      <c r="Q61" s="237"/>
      <c r="R61" s="237"/>
    </row>
    <row r="62" spans="1:18" x14ac:dyDescent="0.25">
      <c r="A62" s="2"/>
      <c r="E62" s="8"/>
      <c r="F62" s="8"/>
      <c r="G62" s="8"/>
      <c r="H62" s="8"/>
      <c r="I62" s="8"/>
      <c r="J62" s="8"/>
      <c r="K62" s="8"/>
      <c r="L62" s="8"/>
      <c r="N62" s="2"/>
      <c r="O62" s="2"/>
      <c r="P62" s="2"/>
      <c r="Q62" s="237"/>
      <c r="R62" s="237"/>
    </row>
    <row r="63" spans="1:18" x14ac:dyDescent="0.25">
      <c r="A63" s="2"/>
      <c r="E63" s="8"/>
      <c r="F63" s="8"/>
      <c r="G63" s="8"/>
      <c r="H63" s="8"/>
      <c r="I63" s="8"/>
      <c r="J63" s="8"/>
      <c r="K63" s="8"/>
      <c r="L63" s="8"/>
      <c r="N63" s="2"/>
      <c r="O63" s="2"/>
      <c r="P63" s="2"/>
      <c r="Q63" s="237"/>
      <c r="R63" s="237"/>
    </row>
    <row r="64" spans="1:18" x14ac:dyDescent="0.25">
      <c r="A64" s="2"/>
      <c r="E64" s="8"/>
      <c r="F64" s="8"/>
      <c r="G64" s="8"/>
      <c r="H64" s="8"/>
      <c r="I64" s="8"/>
      <c r="J64" s="8"/>
      <c r="K64" s="8"/>
      <c r="L64" s="8"/>
      <c r="N64" s="2"/>
      <c r="O64" s="2"/>
      <c r="P64" s="2"/>
      <c r="Q64" s="237"/>
      <c r="R64" s="237"/>
    </row>
    <row r="65" spans="1:18" x14ac:dyDescent="0.25">
      <c r="A65" s="2"/>
      <c r="E65" s="8"/>
      <c r="F65" s="8"/>
      <c r="G65" s="8"/>
      <c r="H65" s="8"/>
      <c r="I65" s="8"/>
      <c r="J65" s="8"/>
      <c r="K65" s="8"/>
      <c r="L65" s="8"/>
      <c r="N65" s="2"/>
      <c r="O65" s="2"/>
      <c r="P65" s="2"/>
      <c r="Q65" s="237"/>
      <c r="R65" s="237"/>
    </row>
    <row r="66" spans="1:18" x14ac:dyDescent="0.25">
      <c r="A66" s="2"/>
      <c r="C66" s="236"/>
      <c r="D66" s="236"/>
      <c r="E66" s="8"/>
      <c r="F66" s="8"/>
      <c r="G66" s="8"/>
      <c r="H66" s="8"/>
      <c r="I66" s="8"/>
      <c r="J66" s="8"/>
      <c r="K66" s="8"/>
      <c r="L66" s="8"/>
      <c r="N66" s="2"/>
      <c r="O66" s="2"/>
      <c r="P66" s="2"/>
      <c r="Q66" s="237"/>
      <c r="R66" s="237"/>
    </row>
    <row r="67" spans="1:18" x14ac:dyDescent="0.25">
      <c r="A67" s="2"/>
      <c r="C67" s="236"/>
      <c r="D67" s="236"/>
      <c r="E67" s="8"/>
      <c r="F67" s="8"/>
      <c r="G67" s="8"/>
      <c r="H67" s="8"/>
      <c r="I67" s="8"/>
      <c r="J67" s="8"/>
      <c r="K67" s="8"/>
      <c r="L67" s="8"/>
      <c r="N67" s="2"/>
      <c r="O67" s="2"/>
      <c r="P67" s="2"/>
      <c r="Q67" s="237"/>
      <c r="R67" s="237"/>
    </row>
    <row r="68" spans="1:18" x14ac:dyDescent="0.25">
      <c r="A68" s="2"/>
      <c r="C68" s="236"/>
      <c r="D68" s="236"/>
      <c r="E68" s="8"/>
      <c r="F68" s="8"/>
      <c r="G68" s="8"/>
      <c r="H68" s="8"/>
      <c r="I68" s="8"/>
      <c r="J68" s="8"/>
      <c r="K68" s="8"/>
      <c r="L68" s="8"/>
      <c r="N68" s="2"/>
      <c r="O68" s="2"/>
      <c r="P68" s="2"/>
      <c r="Q68" s="237"/>
      <c r="R68" s="237"/>
    </row>
    <row r="69" spans="1:18" x14ac:dyDescent="0.25">
      <c r="A69" s="2"/>
      <c r="C69" s="236"/>
      <c r="D69" s="236"/>
      <c r="E69" s="8"/>
      <c r="F69" s="8"/>
      <c r="G69" s="8"/>
      <c r="H69" s="8"/>
      <c r="I69" s="8"/>
      <c r="J69" s="8"/>
      <c r="K69" s="8"/>
      <c r="L69" s="8"/>
      <c r="N69" s="2"/>
      <c r="O69" s="2"/>
      <c r="P69" s="2"/>
      <c r="Q69" s="237"/>
      <c r="R69" s="237"/>
    </row>
    <row r="70" spans="1:18" x14ac:dyDescent="0.25">
      <c r="A70" s="2"/>
      <c r="C70" s="236"/>
      <c r="D70" s="236"/>
      <c r="E70" s="238"/>
      <c r="F70" s="238"/>
      <c r="G70" s="238"/>
      <c r="H70" s="238"/>
      <c r="I70" s="238"/>
      <c r="J70" s="238"/>
      <c r="K70" s="238"/>
      <c r="L70" s="238"/>
      <c r="N70" s="2"/>
      <c r="O70" s="2"/>
      <c r="P70" s="2"/>
      <c r="Q70" s="237"/>
      <c r="R70" s="237"/>
    </row>
    <row r="71" spans="1:18" x14ac:dyDescent="0.25">
      <c r="A71" s="2"/>
      <c r="C71" s="236"/>
      <c r="D71" s="236"/>
      <c r="E71" s="238"/>
      <c r="F71" s="238"/>
      <c r="G71" s="238"/>
      <c r="H71" s="238"/>
      <c r="I71" s="238"/>
      <c r="J71" s="238"/>
      <c r="K71" s="238"/>
      <c r="L71" s="238"/>
      <c r="N71" s="2"/>
      <c r="O71" s="2"/>
      <c r="P71" s="2"/>
      <c r="Q71" s="237"/>
      <c r="R71" s="237"/>
    </row>
    <row r="72" spans="1:18" x14ac:dyDescent="0.25">
      <c r="A72" s="2"/>
      <c r="C72" s="236"/>
      <c r="D72" s="236"/>
      <c r="E72" s="238"/>
      <c r="F72" s="238"/>
      <c r="G72" s="238"/>
      <c r="H72" s="238"/>
      <c r="I72" s="238"/>
      <c r="J72" s="238"/>
      <c r="K72" s="238"/>
      <c r="L72" s="238"/>
      <c r="N72" s="2"/>
      <c r="O72" s="2"/>
      <c r="P72" s="2"/>
      <c r="Q72" s="237"/>
      <c r="R72" s="237"/>
    </row>
    <row r="73" spans="1:18" x14ac:dyDescent="0.25">
      <c r="A73" s="2"/>
      <c r="C73" s="236"/>
      <c r="D73" s="236"/>
      <c r="E73" s="238"/>
      <c r="F73" s="238"/>
      <c r="G73" s="238"/>
      <c r="H73" s="238"/>
      <c r="I73" s="238"/>
      <c r="J73" s="238"/>
      <c r="K73" s="238"/>
      <c r="L73" s="238"/>
      <c r="N73" s="2"/>
      <c r="O73" s="2"/>
      <c r="P73" s="2"/>
      <c r="Q73" s="237"/>
      <c r="R73" s="237"/>
    </row>
    <row r="74" spans="1:18" x14ac:dyDescent="0.25">
      <c r="A74" s="2"/>
      <c r="C74" s="236"/>
      <c r="D74" s="236"/>
      <c r="E74" s="238"/>
      <c r="F74" s="238"/>
      <c r="G74" s="238"/>
      <c r="H74" s="238"/>
      <c r="I74" s="238"/>
      <c r="J74" s="238"/>
      <c r="K74" s="238"/>
      <c r="L74" s="238"/>
      <c r="N74" s="2"/>
      <c r="O74" s="2"/>
      <c r="P74" s="2"/>
      <c r="Q74" s="237"/>
      <c r="R74" s="237"/>
    </row>
    <row r="75" spans="1:18" x14ac:dyDescent="0.25">
      <c r="A75" s="2"/>
      <c r="C75" s="236"/>
      <c r="D75" s="236"/>
      <c r="E75" s="238"/>
      <c r="F75" s="238"/>
      <c r="G75" s="238"/>
      <c r="H75" s="238"/>
      <c r="I75" s="238"/>
      <c r="J75" s="238"/>
      <c r="K75" s="238"/>
      <c r="L75" s="238"/>
      <c r="N75" s="2"/>
      <c r="O75" s="2"/>
      <c r="P75" s="2"/>
      <c r="Q75" s="237"/>
      <c r="R75" s="237"/>
    </row>
    <row r="76" spans="1:18" x14ac:dyDescent="0.25">
      <c r="A76" s="2"/>
      <c r="C76" s="236"/>
      <c r="D76" s="236"/>
      <c r="E76" s="238"/>
      <c r="F76" s="238"/>
      <c r="G76" s="238"/>
      <c r="H76" s="238"/>
      <c r="I76" s="238"/>
      <c r="J76" s="238"/>
      <c r="K76" s="238"/>
      <c r="L76" s="238"/>
      <c r="N76" s="2"/>
      <c r="O76" s="2"/>
      <c r="P76" s="2"/>
      <c r="Q76" s="237"/>
      <c r="R76" s="237"/>
    </row>
    <row r="77" spans="1:18" x14ac:dyDescent="0.25">
      <c r="A77" s="2"/>
      <c r="C77" s="236"/>
      <c r="D77" s="236"/>
      <c r="E77" s="238"/>
      <c r="F77" s="238"/>
      <c r="G77" s="238"/>
      <c r="H77" s="238"/>
      <c r="I77" s="238"/>
      <c r="J77" s="238"/>
      <c r="K77" s="238"/>
      <c r="L77" s="238"/>
      <c r="N77" s="2"/>
      <c r="O77" s="2"/>
      <c r="P77" s="2"/>
      <c r="Q77" s="237"/>
      <c r="R77" s="237"/>
    </row>
    <row r="78" spans="1:18" x14ac:dyDescent="0.25">
      <c r="A78" s="2"/>
      <c r="C78" s="236"/>
      <c r="D78" s="236"/>
      <c r="E78" s="238"/>
      <c r="F78" s="238"/>
      <c r="G78" s="238"/>
      <c r="H78" s="238"/>
      <c r="I78" s="238"/>
      <c r="J78" s="238"/>
      <c r="K78" s="238"/>
      <c r="L78" s="238"/>
      <c r="N78" s="2"/>
      <c r="O78" s="2"/>
      <c r="P78" s="2"/>
      <c r="Q78" s="237"/>
      <c r="R78" s="237"/>
    </row>
    <row r="79" spans="1:18" x14ac:dyDescent="0.25">
      <c r="A79" s="2"/>
      <c r="C79" s="236"/>
      <c r="D79" s="236"/>
      <c r="E79" s="238"/>
      <c r="F79" s="238"/>
      <c r="G79" s="238"/>
      <c r="H79" s="238"/>
      <c r="I79" s="238"/>
      <c r="J79" s="238"/>
      <c r="K79" s="238"/>
      <c r="L79" s="238"/>
      <c r="N79" s="2"/>
      <c r="O79" s="2"/>
      <c r="P79" s="2"/>
      <c r="Q79" s="237"/>
      <c r="R79" s="237"/>
    </row>
    <row r="80" spans="1:18" x14ac:dyDescent="0.25">
      <c r="A80" s="2"/>
      <c r="C80" s="236"/>
      <c r="D80" s="236"/>
      <c r="E80" s="238"/>
      <c r="F80" s="238"/>
      <c r="G80" s="238"/>
      <c r="H80" s="238"/>
      <c r="I80" s="238"/>
      <c r="J80" s="238"/>
      <c r="K80" s="238"/>
      <c r="L80" s="238"/>
      <c r="N80" s="2"/>
      <c r="O80" s="2"/>
      <c r="P80" s="2"/>
      <c r="Q80" s="237"/>
      <c r="R80" s="237"/>
    </row>
    <row r="81" spans="1:18" x14ac:dyDescent="0.25">
      <c r="A81" s="2"/>
      <c r="C81" s="236"/>
      <c r="D81" s="236"/>
      <c r="E81" s="238"/>
      <c r="F81" s="238"/>
      <c r="G81" s="238"/>
      <c r="H81" s="238"/>
      <c r="I81" s="238"/>
      <c r="J81" s="238"/>
      <c r="K81" s="238"/>
      <c r="L81" s="238"/>
      <c r="N81" s="2"/>
      <c r="O81" s="2"/>
      <c r="P81" s="2"/>
      <c r="Q81" s="237"/>
      <c r="R81" s="237"/>
    </row>
    <row r="82" spans="1:18" x14ac:dyDescent="0.25">
      <c r="A82" s="2"/>
      <c r="C82" s="236"/>
      <c r="D82" s="236"/>
      <c r="E82" s="238"/>
      <c r="F82" s="238"/>
      <c r="G82" s="238"/>
      <c r="H82" s="238"/>
      <c r="I82" s="238"/>
      <c r="J82" s="238"/>
      <c r="K82" s="238"/>
      <c r="L82" s="238"/>
      <c r="N82" s="2"/>
      <c r="O82" s="2"/>
      <c r="P82" s="2"/>
      <c r="Q82" s="237"/>
      <c r="R82" s="237"/>
    </row>
    <row r="83" spans="1:18" x14ac:dyDescent="0.25">
      <c r="A83" s="2"/>
      <c r="C83" s="236"/>
      <c r="D83" s="236"/>
      <c r="E83" s="238"/>
      <c r="F83" s="238"/>
      <c r="G83" s="238"/>
      <c r="H83" s="238"/>
      <c r="I83" s="238"/>
      <c r="J83" s="238"/>
      <c r="K83" s="238"/>
      <c r="L83" s="238"/>
      <c r="N83" s="2"/>
      <c r="O83" s="2"/>
      <c r="P83" s="2"/>
      <c r="Q83" s="237"/>
      <c r="R83" s="237"/>
    </row>
    <row r="84" spans="1:18" x14ac:dyDescent="0.25">
      <c r="A84" s="2"/>
      <c r="C84" s="236"/>
      <c r="D84" s="236"/>
      <c r="E84" s="238"/>
      <c r="F84" s="238"/>
      <c r="G84" s="238"/>
      <c r="H84" s="238"/>
      <c r="I84" s="238"/>
      <c r="J84" s="238"/>
      <c r="K84" s="238"/>
      <c r="L84" s="238"/>
      <c r="N84" s="2"/>
      <c r="O84" s="2"/>
      <c r="P84" s="2"/>
      <c r="Q84" s="237"/>
      <c r="R84" s="237"/>
    </row>
    <row r="85" spans="1:18" x14ac:dyDescent="0.25">
      <c r="A85" s="2"/>
      <c r="C85" s="236"/>
      <c r="D85" s="236"/>
      <c r="E85" s="238"/>
      <c r="F85" s="238"/>
      <c r="G85" s="238"/>
      <c r="H85" s="238"/>
      <c r="I85" s="238"/>
      <c r="J85" s="238"/>
      <c r="K85" s="238"/>
      <c r="L85" s="238"/>
      <c r="N85" s="2"/>
      <c r="O85" s="2"/>
      <c r="P85" s="2"/>
      <c r="Q85" s="237"/>
      <c r="R85" s="237"/>
    </row>
    <row r="86" spans="1:18" x14ac:dyDescent="0.25">
      <c r="A86" s="2"/>
      <c r="C86" s="236"/>
      <c r="D86" s="236"/>
      <c r="E86" s="238"/>
      <c r="F86" s="238"/>
      <c r="G86" s="238"/>
      <c r="H86" s="238"/>
      <c r="I86" s="238"/>
      <c r="J86" s="238"/>
      <c r="K86" s="238"/>
      <c r="L86" s="238"/>
      <c r="N86" s="2"/>
      <c r="O86" s="2"/>
      <c r="P86" s="2"/>
      <c r="Q86" s="237"/>
      <c r="R86" s="237"/>
    </row>
    <row r="87" spans="1:18" x14ac:dyDescent="0.25">
      <c r="A87" s="2"/>
      <c r="C87" s="236"/>
      <c r="D87" s="236"/>
      <c r="E87" s="238"/>
      <c r="F87" s="238"/>
      <c r="G87" s="238"/>
      <c r="H87" s="238"/>
      <c r="I87" s="238"/>
      <c r="J87" s="238"/>
      <c r="K87" s="238"/>
      <c r="L87" s="238"/>
      <c r="N87" s="2"/>
      <c r="O87" s="2"/>
      <c r="P87" s="2"/>
      <c r="Q87" s="237"/>
      <c r="R87" s="237"/>
    </row>
    <row r="88" spans="1:18" x14ac:dyDescent="0.25">
      <c r="A88" s="2"/>
      <c r="C88" s="236"/>
      <c r="D88" s="236"/>
      <c r="E88" s="238"/>
      <c r="F88" s="238"/>
      <c r="G88" s="238"/>
      <c r="H88" s="238"/>
      <c r="I88" s="238"/>
      <c r="J88" s="238"/>
      <c r="K88" s="238"/>
      <c r="L88" s="238"/>
      <c r="N88" s="2"/>
      <c r="O88" s="2"/>
      <c r="P88" s="2"/>
      <c r="Q88" s="237"/>
      <c r="R88" s="237"/>
    </row>
    <row r="89" spans="1:18" x14ac:dyDescent="0.25">
      <c r="A89" s="2"/>
      <c r="C89" s="236"/>
      <c r="D89" s="236"/>
      <c r="E89" s="238"/>
      <c r="F89" s="238"/>
      <c r="G89" s="238"/>
      <c r="H89" s="238"/>
      <c r="I89" s="238"/>
      <c r="J89" s="238"/>
      <c r="K89" s="238"/>
      <c r="L89" s="238"/>
      <c r="N89" s="2"/>
      <c r="O89" s="2"/>
      <c r="P89" s="2"/>
      <c r="Q89" s="237"/>
      <c r="R89" s="237"/>
    </row>
    <row r="90" spans="1:18" x14ac:dyDescent="0.25">
      <c r="A90" s="2"/>
      <c r="C90" s="236"/>
      <c r="D90" s="236"/>
      <c r="E90" s="238"/>
      <c r="F90" s="238"/>
      <c r="G90" s="238"/>
      <c r="H90" s="238"/>
      <c r="I90" s="238"/>
      <c r="J90" s="238"/>
      <c r="K90" s="238"/>
      <c r="L90" s="238"/>
      <c r="N90" s="2"/>
      <c r="O90" s="2"/>
      <c r="P90" s="2"/>
      <c r="Q90" s="237"/>
      <c r="R90" s="237"/>
    </row>
    <row r="91" spans="1:18" x14ac:dyDescent="0.25">
      <c r="A91" s="2"/>
      <c r="C91" s="236"/>
      <c r="D91" s="236"/>
      <c r="E91" s="238"/>
      <c r="F91" s="238"/>
      <c r="G91" s="238"/>
      <c r="H91" s="238"/>
      <c r="I91" s="238"/>
      <c r="J91" s="238"/>
      <c r="K91" s="238"/>
      <c r="L91" s="238"/>
      <c r="N91" s="2"/>
      <c r="O91" s="2"/>
      <c r="P91" s="2"/>
      <c r="Q91" s="237"/>
      <c r="R91" s="237"/>
    </row>
    <row r="92" spans="1:18" x14ac:dyDescent="0.25">
      <c r="A92" s="2"/>
      <c r="C92" s="236"/>
      <c r="D92" s="236"/>
      <c r="E92" s="238"/>
      <c r="F92" s="238"/>
      <c r="G92" s="238"/>
      <c r="H92" s="238"/>
      <c r="I92" s="238"/>
      <c r="J92" s="238"/>
      <c r="K92" s="238"/>
      <c r="L92" s="238"/>
      <c r="N92" s="2"/>
      <c r="O92" s="2"/>
      <c r="P92" s="2"/>
      <c r="Q92" s="237"/>
      <c r="R92" s="237"/>
    </row>
    <row r="93" spans="1:18" x14ac:dyDescent="0.25">
      <c r="A93" s="2"/>
      <c r="C93" s="236"/>
      <c r="D93" s="236"/>
      <c r="E93" s="238"/>
      <c r="F93" s="238"/>
      <c r="G93" s="238"/>
      <c r="H93" s="238"/>
      <c r="I93" s="238"/>
      <c r="J93" s="238"/>
      <c r="K93" s="238"/>
      <c r="L93" s="238"/>
      <c r="N93" s="2"/>
      <c r="O93" s="2"/>
      <c r="P93" s="2"/>
      <c r="Q93" s="237"/>
      <c r="R93" s="237"/>
    </row>
    <row r="94" spans="1:18" x14ac:dyDescent="0.25">
      <c r="A94" s="2"/>
      <c r="C94" s="236"/>
      <c r="D94" s="236"/>
      <c r="E94" s="238"/>
      <c r="F94" s="238"/>
      <c r="G94" s="238"/>
      <c r="H94" s="238"/>
      <c r="I94" s="238"/>
      <c r="J94" s="238"/>
      <c r="K94" s="238"/>
      <c r="L94" s="238"/>
      <c r="N94" s="2"/>
      <c r="O94" s="2"/>
      <c r="P94" s="2"/>
      <c r="Q94" s="237"/>
      <c r="R94" s="237"/>
    </row>
    <row r="95" spans="1:18" x14ac:dyDescent="0.25">
      <c r="A95" s="2"/>
      <c r="C95" s="236"/>
      <c r="D95" s="236"/>
      <c r="E95" s="238"/>
      <c r="F95" s="238"/>
      <c r="G95" s="238"/>
      <c r="H95" s="238"/>
      <c r="I95" s="238"/>
      <c r="J95" s="238"/>
      <c r="K95" s="238"/>
      <c r="L95" s="238"/>
      <c r="N95" s="2"/>
      <c r="O95" s="2"/>
      <c r="P95" s="2"/>
      <c r="Q95" s="237"/>
      <c r="R95" s="237"/>
    </row>
    <row r="96" spans="1:18" x14ac:dyDescent="0.25">
      <c r="A96" s="2"/>
      <c r="C96" s="236"/>
      <c r="D96" s="236"/>
      <c r="E96" s="238"/>
      <c r="F96" s="238"/>
      <c r="G96" s="238"/>
      <c r="H96" s="238"/>
      <c r="I96" s="238"/>
      <c r="J96" s="238"/>
      <c r="K96" s="238"/>
      <c r="L96" s="238"/>
      <c r="N96" s="2"/>
      <c r="O96" s="2"/>
      <c r="P96" s="2"/>
      <c r="Q96" s="237"/>
      <c r="R96" s="237"/>
    </row>
    <row r="97" spans="1:18" x14ac:dyDescent="0.25">
      <c r="A97" s="2"/>
      <c r="C97" s="236"/>
      <c r="D97" s="236"/>
      <c r="E97" s="238"/>
      <c r="F97" s="238"/>
      <c r="G97" s="238"/>
      <c r="H97" s="238"/>
      <c r="I97" s="238"/>
      <c r="J97" s="238"/>
      <c r="K97" s="238"/>
      <c r="L97" s="238"/>
      <c r="N97" s="2"/>
      <c r="O97" s="2"/>
      <c r="P97" s="2"/>
      <c r="Q97" s="237"/>
      <c r="R97" s="237"/>
    </row>
    <row r="98" spans="1:18" x14ac:dyDescent="0.25">
      <c r="A98" s="2"/>
      <c r="C98" s="236"/>
      <c r="D98" s="236"/>
      <c r="E98" s="238"/>
      <c r="F98" s="238"/>
      <c r="G98" s="238"/>
      <c r="H98" s="238"/>
      <c r="I98" s="238"/>
      <c r="J98" s="238"/>
      <c r="K98" s="238"/>
      <c r="L98" s="238"/>
      <c r="N98" s="2"/>
      <c r="O98" s="2"/>
      <c r="P98" s="2"/>
      <c r="Q98" s="237"/>
      <c r="R98" s="237"/>
    </row>
    <row r="99" spans="1:18" x14ac:dyDescent="0.25">
      <c r="A99" s="2"/>
      <c r="C99" s="236"/>
      <c r="D99" s="236"/>
      <c r="E99" s="238"/>
      <c r="F99" s="238"/>
      <c r="G99" s="238"/>
      <c r="H99" s="238"/>
      <c r="I99" s="238"/>
      <c r="J99" s="238"/>
      <c r="K99" s="238"/>
      <c r="L99" s="238"/>
      <c r="N99" s="2"/>
      <c r="O99" s="2"/>
      <c r="P99" s="2"/>
      <c r="Q99" s="237"/>
      <c r="R99" s="237"/>
    </row>
    <row r="100" spans="1:18" x14ac:dyDescent="0.25">
      <c r="A100" s="2"/>
      <c r="C100" s="236"/>
      <c r="D100" s="236"/>
      <c r="E100" s="238"/>
      <c r="F100" s="238"/>
      <c r="G100" s="238"/>
      <c r="H100" s="238"/>
      <c r="I100" s="238"/>
      <c r="J100" s="238"/>
      <c r="K100" s="238"/>
      <c r="L100" s="238"/>
      <c r="N100" s="2"/>
      <c r="O100" s="2"/>
      <c r="P100" s="2"/>
      <c r="Q100" s="237"/>
      <c r="R100" s="237"/>
    </row>
    <row r="101" spans="1:18" x14ac:dyDescent="0.25">
      <c r="A101" s="2"/>
      <c r="C101" s="236"/>
      <c r="D101" s="236"/>
      <c r="E101" s="238"/>
      <c r="F101" s="238"/>
      <c r="G101" s="238"/>
      <c r="H101" s="238"/>
      <c r="I101" s="238"/>
      <c r="J101" s="238"/>
      <c r="K101" s="238"/>
      <c r="L101" s="238"/>
      <c r="N101" s="2"/>
      <c r="O101" s="2"/>
      <c r="P101" s="2"/>
      <c r="Q101" s="237"/>
      <c r="R101" s="237"/>
    </row>
    <row r="102" spans="1:18" x14ac:dyDescent="0.25">
      <c r="A102" s="2"/>
      <c r="C102" s="236"/>
      <c r="D102" s="236"/>
      <c r="E102" s="238"/>
      <c r="F102" s="238"/>
      <c r="G102" s="238"/>
      <c r="H102" s="238"/>
      <c r="I102" s="238"/>
      <c r="J102" s="238"/>
      <c r="K102" s="238"/>
      <c r="L102" s="238"/>
      <c r="N102" s="2"/>
      <c r="O102" s="2"/>
      <c r="P102" s="2"/>
      <c r="Q102" s="237"/>
      <c r="R102" s="237"/>
    </row>
    <row r="103" spans="1:18" x14ac:dyDescent="0.25">
      <c r="A103" s="2"/>
      <c r="C103" s="236"/>
      <c r="D103" s="236"/>
      <c r="E103" s="238"/>
      <c r="F103" s="238"/>
      <c r="G103" s="238"/>
      <c r="H103" s="238"/>
      <c r="I103" s="238"/>
      <c r="J103" s="238"/>
      <c r="K103" s="238"/>
      <c r="L103" s="238"/>
      <c r="N103" s="2"/>
      <c r="O103" s="2"/>
      <c r="P103" s="2"/>
      <c r="Q103" s="237"/>
      <c r="R103" s="237"/>
    </row>
    <row r="104" spans="1:18" x14ac:dyDescent="0.25">
      <c r="A104" s="2"/>
      <c r="C104" s="236"/>
      <c r="D104" s="236"/>
      <c r="E104" s="238"/>
      <c r="F104" s="238"/>
      <c r="G104" s="238"/>
      <c r="H104" s="238"/>
      <c r="I104" s="238"/>
      <c r="J104" s="238"/>
      <c r="K104" s="238"/>
      <c r="L104" s="238"/>
      <c r="N104" s="2"/>
      <c r="O104" s="2"/>
      <c r="P104" s="2"/>
      <c r="Q104" s="237"/>
      <c r="R104" s="237"/>
    </row>
    <row r="105" spans="1:18" x14ac:dyDescent="0.25">
      <c r="A105" s="2"/>
      <c r="C105" s="236"/>
      <c r="D105" s="236"/>
      <c r="E105" s="238"/>
      <c r="F105" s="238"/>
      <c r="G105" s="238"/>
      <c r="H105" s="238"/>
      <c r="I105" s="238"/>
      <c r="J105" s="238"/>
      <c r="K105" s="238"/>
      <c r="L105" s="238"/>
      <c r="N105" s="2"/>
      <c r="O105" s="2"/>
      <c r="P105" s="2"/>
      <c r="Q105" s="237"/>
      <c r="R105" s="237"/>
    </row>
    <row r="106" spans="1:18" x14ac:dyDescent="0.25">
      <c r="A106" s="2"/>
      <c r="C106" s="236"/>
      <c r="D106" s="236"/>
      <c r="E106" s="238"/>
      <c r="F106" s="238"/>
      <c r="G106" s="238"/>
      <c r="H106" s="238"/>
      <c r="I106" s="238"/>
      <c r="J106" s="238"/>
      <c r="K106" s="238"/>
      <c r="L106" s="238"/>
      <c r="N106" s="2"/>
      <c r="O106" s="2"/>
      <c r="P106" s="2"/>
      <c r="Q106" s="237"/>
      <c r="R106" s="237"/>
    </row>
    <row r="107" spans="1:18" x14ac:dyDescent="0.25">
      <c r="A107" s="2"/>
      <c r="C107" s="236"/>
      <c r="D107" s="236"/>
      <c r="E107" s="238"/>
      <c r="F107" s="238"/>
      <c r="G107" s="238"/>
      <c r="H107" s="238"/>
      <c r="I107" s="238"/>
      <c r="J107" s="238"/>
      <c r="K107" s="238"/>
      <c r="L107" s="238"/>
      <c r="N107" s="2"/>
      <c r="O107" s="2"/>
      <c r="P107" s="2"/>
      <c r="Q107" s="237"/>
      <c r="R107" s="237"/>
    </row>
    <row r="108" spans="1:18" x14ac:dyDescent="0.25">
      <c r="A108" s="2"/>
      <c r="C108" s="236"/>
      <c r="D108" s="236"/>
      <c r="E108" s="238"/>
      <c r="F108" s="238"/>
      <c r="G108" s="238"/>
      <c r="H108" s="238"/>
      <c r="I108" s="238"/>
      <c r="J108" s="238"/>
      <c r="K108" s="238"/>
      <c r="L108" s="238"/>
      <c r="N108" s="2"/>
      <c r="O108" s="2"/>
      <c r="P108" s="2"/>
      <c r="Q108" s="237"/>
      <c r="R108" s="237"/>
    </row>
    <row r="109" spans="1:18" x14ac:dyDescent="0.25">
      <c r="A109" s="2"/>
      <c r="C109" s="236"/>
      <c r="D109" s="236"/>
      <c r="E109" s="238"/>
      <c r="F109" s="238"/>
      <c r="G109" s="238"/>
      <c r="H109" s="238"/>
      <c r="I109" s="238"/>
      <c r="J109" s="238"/>
      <c r="K109" s="238"/>
      <c r="L109" s="238"/>
      <c r="N109" s="2"/>
      <c r="O109" s="2"/>
      <c r="P109" s="2"/>
      <c r="Q109" s="237"/>
      <c r="R109" s="237"/>
    </row>
    <row r="110" spans="1:18" x14ac:dyDescent="0.25">
      <c r="A110" s="2"/>
      <c r="C110" s="236"/>
      <c r="D110" s="236"/>
      <c r="E110" s="238"/>
      <c r="F110" s="238"/>
      <c r="G110" s="238"/>
      <c r="H110" s="238"/>
      <c r="I110" s="238"/>
      <c r="J110" s="238"/>
      <c r="K110" s="238"/>
      <c r="L110" s="238"/>
      <c r="N110" s="2"/>
      <c r="O110" s="2"/>
      <c r="P110" s="2"/>
      <c r="Q110" s="237"/>
      <c r="R110" s="237"/>
    </row>
    <row r="111" spans="1:18" x14ac:dyDescent="0.25">
      <c r="A111" s="2"/>
      <c r="C111" s="236"/>
      <c r="D111" s="236"/>
      <c r="E111" s="238"/>
      <c r="F111" s="238"/>
      <c r="G111" s="238"/>
      <c r="H111" s="238"/>
      <c r="I111" s="238"/>
      <c r="J111" s="238"/>
      <c r="K111" s="238"/>
      <c r="L111" s="238"/>
      <c r="N111" s="2"/>
      <c r="O111" s="2"/>
      <c r="P111" s="2"/>
      <c r="Q111" s="237"/>
      <c r="R111" s="237"/>
    </row>
    <row r="112" spans="1:18" x14ac:dyDescent="0.25">
      <c r="A112" s="2"/>
      <c r="C112" s="236"/>
      <c r="D112" s="236"/>
      <c r="E112" s="238"/>
      <c r="F112" s="238"/>
      <c r="G112" s="238"/>
      <c r="H112" s="238"/>
      <c r="I112" s="238"/>
      <c r="J112" s="238"/>
      <c r="K112" s="238"/>
      <c r="L112" s="238"/>
      <c r="N112" s="2"/>
      <c r="O112" s="2"/>
      <c r="P112" s="2"/>
      <c r="Q112" s="237"/>
      <c r="R112" s="237"/>
    </row>
    <row r="113" spans="1:18" x14ac:dyDescent="0.25">
      <c r="A113" s="2"/>
      <c r="C113" s="236"/>
      <c r="D113" s="236"/>
      <c r="E113" s="238"/>
      <c r="F113" s="238"/>
      <c r="G113" s="238"/>
      <c r="H113" s="238"/>
      <c r="I113" s="238"/>
      <c r="J113" s="238"/>
      <c r="K113" s="238"/>
      <c r="L113" s="238"/>
      <c r="N113" s="2"/>
      <c r="O113" s="2"/>
      <c r="P113" s="2"/>
      <c r="Q113" s="237"/>
      <c r="R113" s="237"/>
    </row>
    <row r="114" spans="1:18" x14ac:dyDescent="0.25">
      <c r="A114" s="2"/>
      <c r="C114" s="236"/>
      <c r="D114" s="236"/>
      <c r="E114" s="238"/>
      <c r="F114" s="238"/>
      <c r="G114" s="238"/>
      <c r="H114" s="238"/>
      <c r="I114" s="238"/>
      <c r="J114" s="238"/>
      <c r="K114" s="238"/>
      <c r="L114" s="238"/>
      <c r="N114" s="2"/>
      <c r="O114" s="2"/>
      <c r="P114" s="2"/>
      <c r="Q114" s="237"/>
      <c r="R114" s="237"/>
    </row>
    <row r="115" spans="1:18" x14ac:dyDescent="0.25">
      <c r="A115" s="2"/>
      <c r="C115" s="236"/>
      <c r="D115" s="236"/>
      <c r="E115" s="238"/>
      <c r="F115" s="238"/>
      <c r="G115" s="238"/>
      <c r="H115" s="238"/>
      <c r="I115" s="238"/>
      <c r="J115" s="238"/>
      <c r="K115" s="238"/>
      <c r="L115" s="238"/>
      <c r="N115" s="2"/>
      <c r="O115" s="2"/>
      <c r="P115" s="2"/>
      <c r="Q115" s="237"/>
      <c r="R115" s="237"/>
    </row>
    <row r="116" spans="1:18" x14ac:dyDescent="0.25">
      <c r="A116" s="2"/>
      <c r="C116" s="236"/>
      <c r="D116" s="236"/>
      <c r="E116" s="238"/>
      <c r="F116" s="238"/>
      <c r="G116" s="238"/>
      <c r="H116" s="238"/>
      <c r="I116" s="238"/>
      <c r="J116" s="238"/>
      <c r="K116" s="238"/>
      <c r="L116" s="238"/>
      <c r="N116" s="2"/>
      <c r="O116" s="2"/>
      <c r="P116" s="2"/>
      <c r="Q116" s="237"/>
      <c r="R116" s="237"/>
    </row>
    <row r="117" spans="1:18" x14ac:dyDescent="0.25">
      <c r="A117" s="2"/>
      <c r="C117" s="236"/>
      <c r="D117" s="236"/>
      <c r="E117" s="238"/>
      <c r="F117" s="238"/>
      <c r="G117" s="238"/>
      <c r="H117" s="238"/>
      <c r="I117" s="238"/>
      <c r="J117" s="238"/>
      <c r="K117" s="238"/>
      <c r="L117" s="238"/>
      <c r="N117" s="2"/>
      <c r="O117" s="2"/>
      <c r="P117" s="2"/>
      <c r="Q117" s="237"/>
      <c r="R117" s="237"/>
    </row>
    <row r="118" spans="1:18" x14ac:dyDescent="0.25">
      <c r="A118" s="2"/>
      <c r="C118" s="236"/>
      <c r="D118" s="236"/>
      <c r="E118" s="238"/>
      <c r="F118" s="238"/>
      <c r="G118" s="238"/>
      <c r="H118" s="238"/>
      <c r="I118" s="238"/>
      <c r="J118" s="238"/>
      <c r="K118" s="238"/>
      <c r="L118" s="238"/>
      <c r="N118" s="2"/>
      <c r="O118" s="2"/>
      <c r="P118" s="2"/>
      <c r="Q118" s="237"/>
      <c r="R118" s="237"/>
    </row>
    <row r="119" spans="1:18" x14ac:dyDescent="0.25">
      <c r="A119" s="2"/>
      <c r="C119" s="236"/>
      <c r="D119" s="236"/>
      <c r="E119" s="238"/>
      <c r="F119" s="238"/>
      <c r="G119" s="238"/>
      <c r="H119" s="238"/>
      <c r="I119" s="238"/>
      <c r="J119" s="238"/>
      <c r="K119" s="238"/>
      <c r="L119" s="238"/>
      <c r="N119" s="2"/>
      <c r="O119" s="2"/>
      <c r="P119" s="2"/>
      <c r="Q119" s="237"/>
      <c r="R119" s="237"/>
    </row>
    <row r="120" spans="1:18" x14ac:dyDescent="0.25">
      <c r="A120" s="2"/>
      <c r="C120" s="236"/>
      <c r="D120" s="236"/>
      <c r="E120" s="238"/>
      <c r="F120" s="238"/>
      <c r="G120" s="238"/>
      <c r="H120" s="238"/>
      <c r="I120" s="238"/>
      <c r="J120" s="238"/>
      <c r="K120" s="238"/>
      <c r="L120" s="238"/>
      <c r="N120" s="2"/>
      <c r="O120" s="2"/>
      <c r="P120" s="2"/>
      <c r="Q120" s="237"/>
      <c r="R120" s="237"/>
    </row>
    <row r="121" spans="1:18" x14ac:dyDescent="0.25">
      <c r="A121" s="2"/>
      <c r="C121" s="236"/>
      <c r="D121" s="236"/>
      <c r="E121" s="238"/>
      <c r="F121" s="238"/>
      <c r="G121" s="238"/>
      <c r="H121" s="238"/>
      <c r="I121" s="238"/>
      <c r="J121" s="238"/>
      <c r="K121" s="238"/>
      <c r="L121" s="238"/>
      <c r="N121" s="2"/>
      <c r="O121" s="2"/>
      <c r="P121" s="2"/>
      <c r="Q121" s="237"/>
      <c r="R121" s="237"/>
    </row>
    <row r="122" spans="1:18" x14ac:dyDescent="0.25">
      <c r="A122" s="2"/>
      <c r="C122" s="236"/>
      <c r="D122" s="236"/>
      <c r="E122" s="238"/>
      <c r="F122" s="238"/>
      <c r="G122" s="238"/>
      <c r="H122" s="238"/>
      <c r="I122" s="238"/>
      <c r="J122" s="238"/>
      <c r="K122" s="238"/>
      <c r="L122" s="238"/>
      <c r="N122" s="2"/>
      <c r="O122" s="2"/>
      <c r="P122" s="2"/>
      <c r="Q122" s="237"/>
      <c r="R122" s="237"/>
    </row>
    <row r="123" spans="1:18" x14ac:dyDescent="0.25">
      <c r="A123" s="2"/>
      <c r="C123" s="236"/>
      <c r="D123" s="236"/>
      <c r="E123" s="238"/>
      <c r="F123" s="238"/>
      <c r="G123" s="238"/>
      <c r="H123" s="238"/>
      <c r="I123" s="238"/>
      <c r="J123" s="238"/>
      <c r="K123" s="238"/>
      <c r="L123" s="238"/>
      <c r="N123" s="2"/>
      <c r="O123" s="2"/>
      <c r="P123" s="2"/>
      <c r="Q123" s="237"/>
      <c r="R123" s="237"/>
    </row>
    <row r="124" spans="1:18" x14ac:dyDescent="0.25">
      <c r="A124" s="2"/>
      <c r="C124" s="236"/>
      <c r="D124" s="236"/>
      <c r="E124" s="238"/>
      <c r="F124" s="238"/>
      <c r="G124" s="238"/>
      <c r="H124" s="238"/>
      <c r="I124" s="238"/>
      <c r="J124" s="238"/>
      <c r="K124" s="238"/>
      <c r="L124" s="238"/>
      <c r="N124" s="2"/>
      <c r="O124" s="2"/>
      <c r="P124" s="2"/>
      <c r="Q124" s="237"/>
      <c r="R124" s="237"/>
    </row>
    <row r="125" spans="1:18" x14ac:dyDescent="0.25">
      <c r="A125" s="2"/>
      <c r="C125" s="236"/>
      <c r="D125" s="236"/>
      <c r="E125" s="238"/>
      <c r="F125" s="238"/>
      <c r="G125" s="238"/>
      <c r="H125" s="238"/>
      <c r="I125" s="238"/>
      <c r="J125" s="238"/>
      <c r="K125" s="238"/>
      <c r="L125" s="238"/>
      <c r="N125" s="2"/>
      <c r="O125" s="2"/>
      <c r="P125" s="2"/>
      <c r="Q125" s="237"/>
      <c r="R125" s="237"/>
    </row>
    <row r="126" spans="1:18" x14ac:dyDescent="0.25">
      <c r="A126" s="2"/>
      <c r="C126" s="236"/>
      <c r="D126" s="236"/>
      <c r="E126" s="238"/>
      <c r="F126" s="238"/>
      <c r="G126" s="238"/>
      <c r="H126" s="238"/>
      <c r="I126" s="238"/>
      <c r="J126" s="238"/>
      <c r="K126" s="238"/>
      <c r="L126" s="238"/>
      <c r="N126" s="2"/>
      <c r="O126" s="2"/>
      <c r="P126" s="2"/>
      <c r="Q126" s="237"/>
      <c r="R126" s="237"/>
    </row>
    <row r="127" spans="1:18" x14ac:dyDescent="0.25">
      <c r="A127" s="2"/>
      <c r="C127" s="236"/>
      <c r="D127" s="236"/>
      <c r="E127" s="238"/>
      <c r="F127" s="238"/>
      <c r="G127" s="238"/>
      <c r="H127" s="238"/>
      <c r="I127" s="238"/>
      <c r="J127" s="238"/>
      <c r="K127" s="238"/>
      <c r="L127" s="238"/>
      <c r="N127" s="2"/>
      <c r="O127" s="2"/>
      <c r="P127" s="2"/>
      <c r="Q127" s="237"/>
      <c r="R127" s="237"/>
    </row>
    <row r="128" spans="1:18" x14ac:dyDescent="0.25">
      <c r="A128" s="2"/>
      <c r="C128" s="236"/>
      <c r="D128" s="236"/>
      <c r="E128" s="238"/>
      <c r="F128" s="238"/>
      <c r="G128" s="238"/>
      <c r="H128" s="238"/>
      <c r="I128" s="238"/>
      <c r="J128" s="238"/>
      <c r="K128" s="238"/>
      <c r="L128" s="238"/>
      <c r="N128" s="2"/>
      <c r="O128" s="2"/>
      <c r="P128" s="2"/>
      <c r="Q128" s="237"/>
      <c r="R128" s="237"/>
    </row>
    <row r="129" spans="1:18" x14ac:dyDescent="0.25">
      <c r="A129" s="2"/>
      <c r="C129" s="236"/>
      <c r="D129" s="236"/>
      <c r="E129" s="238"/>
      <c r="F129" s="238"/>
      <c r="G129" s="238"/>
      <c r="H129" s="238"/>
      <c r="I129" s="238"/>
      <c r="J129" s="238"/>
      <c r="K129" s="238"/>
      <c r="L129" s="238"/>
      <c r="N129" s="2"/>
      <c r="O129" s="2"/>
      <c r="P129" s="2"/>
      <c r="Q129" s="237"/>
      <c r="R129" s="237"/>
    </row>
    <row r="130" spans="1:18" x14ac:dyDescent="0.25">
      <c r="A130" s="2"/>
      <c r="C130" s="236"/>
      <c r="D130" s="236"/>
      <c r="E130" s="238"/>
      <c r="F130" s="238"/>
      <c r="G130" s="238"/>
      <c r="H130" s="238"/>
      <c r="I130" s="238"/>
      <c r="J130" s="238"/>
      <c r="K130" s="238"/>
      <c r="L130" s="238"/>
      <c r="N130" s="2"/>
      <c r="O130" s="2"/>
      <c r="P130" s="2"/>
      <c r="Q130" s="237"/>
      <c r="R130" s="237"/>
    </row>
    <row r="131" spans="1:18" x14ac:dyDescent="0.25">
      <c r="A131" s="2"/>
      <c r="C131" s="236"/>
      <c r="D131" s="236"/>
      <c r="E131" s="238"/>
      <c r="F131" s="238"/>
      <c r="G131" s="238"/>
      <c r="H131" s="238"/>
      <c r="I131" s="238"/>
      <c r="J131" s="238"/>
      <c r="K131" s="238"/>
      <c r="L131" s="238"/>
      <c r="N131" s="2"/>
      <c r="O131" s="2"/>
      <c r="P131" s="2"/>
      <c r="Q131" s="237"/>
      <c r="R131" s="237"/>
    </row>
    <row r="132" spans="1:18" x14ac:dyDescent="0.25">
      <c r="A132" s="2"/>
      <c r="C132" s="236"/>
      <c r="D132" s="236"/>
      <c r="E132" s="238"/>
      <c r="F132" s="238"/>
      <c r="G132" s="238"/>
      <c r="H132" s="238"/>
      <c r="I132" s="238"/>
      <c r="J132" s="238"/>
      <c r="K132" s="238"/>
      <c r="L132" s="238"/>
      <c r="N132" s="2"/>
      <c r="O132" s="2"/>
      <c r="P132" s="2"/>
      <c r="Q132" s="237"/>
      <c r="R132" s="237"/>
    </row>
    <row r="133" spans="1:18" x14ac:dyDescent="0.25">
      <c r="A133" s="2"/>
      <c r="C133" s="236"/>
      <c r="D133" s="236"/>
      <c r="E133" s="238"/>
      <c r="F133" s="238"/>
      <c r="G133" s="238"/>
      <c r="H133" s="238"/>
      <c r="I133" s="238"/>
      <c r="J133" s="238"/>
      <c r="K133" s="238"/>
      <c r="L133" s="238"/>
      <c r="N133" s="2"/>
      <c r="O133" s="2"/>
      <c r="P133" s="2"/>
      <c r="Q133" s="237"/>
      <c r="R133" s="237"/>
    </row>
    <row r="134" spans="1:18" x14ac:dyDescent="0.25">
      <c r="A134" s="2"/>
      <c r="C134" s="236"/>
      <c r="D134" s="236"/>
      <c r="E134" s="238"/>
      <c r="F134" s="238"/>
      <c r="G134" s="238"/>
      <c r="H134" s="238"/>
      <c r="I134" s="238"/>
      <c r="J134" s="238"/>
      <c r="K134" s="238"/>
      <c r="L134" s="238"/>
      <c r="N134" s="2"/>
      <c r="O134" s="2"/>
      <c r="P134" s="2"/>
      <c r="Q134" s="237"/>
      <c r="R134" s="237"/>
    </row>
    <row r="135" spans="1:18" x14ac:dyDescent="0.25">
      <c r="A135" s="2"/>
      <c r="C135" s="236"/>
      <c r="D135" s="236"/>
      <c r="E135" s="238"/>
      <c r="F135" s="238"/>
      <c r="G135" s="238"/>
      <c r="H135" s="238"/>
      <c r="I135" s="238"/>
      <c r="J135" s="238"/>
      <c r="K135" s="238"/>
      <c r="L135" s="238"/>
      <c r="N135" s="2"/>
      <c r="O135" s="2"/>
      <c r="P135" s="2"/>
      <c r="Q135" s="237"/>
      <c r="R135" s="237"/>
    </row>
    <row r="136" spans="1:18" x14ac:dyDescent="0.25">
      <c r="A136" s="2"/>
      <c r="C136" s="236"/>
      <c r="D136" s="236"/>
      <c r="E136" s="238"/>
      <c r="F136" s="238"/>
      <c r="G136" s="238"/>
      <c r="H136" s="238"/>
      <c r="I136" s="238"/>
      <c r="J136" s="238"/>
      <c r="K136" s="238"/>
      <c r="L136" s="238"/>
      <c r="N136" s="2"/>
      <c r="O136" s="2"/>
      <c r="P136" s="2"/>
      <c r="Q136" s="237"/>
      <c r="R136" s="237"/>
    </row>
    <row r="137" spans="1:18" x14ac:dyDescent="0.25">
      <c r="A137" s="2"/>
      <c r="C137" s="236"/>
      <c r="D137" s="236"/>
      <c r="E137" s="238"/>
      <c r="F137" s="238"/>
      <c r="G137" s="238"/>
      <c r="H137" s="238"/>
      <c r="I137" s="238"/>
      <c r="J137" s="238"/>
      <c r="K137" s="238"/>
      <c r="L137" s="238"/>
      <c r="N137" s="2"/>
      <c r="O137" s="2"/>
      <c r="P137" s="2"/>
      <c r="Q137" s="237"/>
      <c r="R137" s="237"/>
    </row>
    <row r="138" spans="1:18" x14ac:dyDescent="0.25">
      <c r="A138" s="2"/>
      <c r="C138" s="236"/>
      <c r="D138" s="236"/>
      <c r="E138" s="238"/>
      <c r="F138" s="238"/>
      <c r="G138" s="238"/>
      <c r="H138" s="238"/>
      <c r="I138" s="238"/>
      <c r="J138" s="238"/>
      <c r="K138" s="238"/>
      <c r="L138" s="238"/>
      <c r="N138" s="2"/>
      <c r="O138" s="2"/>
      <c r="P138" s="2"/>
      <c r="Q138" s="237"/>
      <c r="R138" s="237"/>
    </row>
    <row r="139" spans="1:18" x14ac:dyDescent="0.25">
      <c r="A139" s="2"/>
      <c r="C139" s="236"/>
      <c r="D139" s="236"/>
      <c r="E139" s="238"/>
      <c r="F139" s="238"/>
      <c r="G139" s="238"/>
      <c r="H139" s="238"/>
      <c r="I139" s="238"/>
      <c r="J139" s="238"/>
      <c r="K139" s="238"/>
      <c r="L139" s="238"/>
      <c r="N139" s="2"/>
      <c r="O139" s="2"/>
      <c r="P139" s="2"/>
      <c r="Q139" s="237"/>
      <c r="R139" s="237"/>
    </row>
    <row r="140" spans="1:18" x14ac:dyDescent="0.25">
      <c r="A140" s="2"/>
      <c r="C140" s="236"/>
      <c r="D140" s="236"/>
      <c r="E140" s="238"/>
      <c r="F140" s="238"/>
      <c r="G140" s="238"/>
      <c r="H140" s="238"/>
      <c r="I140" s="238"/>
      <c r="J140" s="238"/>
      <c r="K140" s="238"/>
      <c r="L140" s="238"/>
      <c r="N140" s="2"/>
      <c r="O140" s="2"/>
      <c r="P140" s="2"/>
      <c r="Q140" s="237"/>
      <c r="R140" s="237"/>
    </row>
    <row r="141" spans="1:18" x14ac:dyDescent="0.25">
      <c r="A141" s="2"/>
      <c r="C141" s="236"/>
      <c r="D141" s="236"/>
      <c r="E141" s="238"/>
      <c r="F141" s="238"/>
      <c r="G141" s="238"/>
      <c r="H141" s="238"/>
      <c r="I141" s="238"/>
      <c r="J141" s="238"/>
      <c r="K141" s="238"/>
      <c r="L141" s="238"/>
      <c r="N141" s="2"/>
      <c r="O141" s="2"/>
      <c r="P141" s="2"/>
      <c r="Q141" s="237"/>
      <c r="R141" s="237"/>
    </row>
    <row r="142" spans="1:18" x14ac:dyDescent="0.25">
      <c r="A142" s="2"/>
      <c r="C142" s="236"/>
      <c r="D142" s="236"/>
      <c r="E142" s="238"/>
      <c r="F142" s="238"/>
      <c r="G142" s="238"/>
      <c r="H142" s="238"/>
      <c r="I142" s="238"/>
      <c r="J142" s="238"/>
      <c r="K142" s="238"/>
      <c r="L142" s="238"/>
      <c r="N142" s="2"/>
      <c r="O142" s="2"/>
      <c r="P142" s="2"/>
      <c r="Q142" s="237"/>
      <c r="R142" s="237"/>
    </row>
    <row r="143" spans="1:18" x14ac:dyDescent="0.25">
      <c r="A143" s="2"/>
      <c r="C143" s="236"/>
      <c r="D143" s="236"/>
      <c r="E143" s="238"/>
      <c r="F143" s="238"/>
      <c r="G143" s="238"/>
      <c r="H143" s="238"/>
      <c r="I143" s="238"/>
      <c r="J143" s="238"/>
      <c r="K143" s="238"/>
      <c r="L143" s="238"/>
      <c r="N143" s="2"/>
      <c r="O143" s="2"/>
      <c r="P143" s="2"/>
      <c r="Q143" s="237"/>
      <c r="R143" s="237"/>
    </row>
    <row r="144" spans="1:18" x14ac:dyDescent="0.25">
      <c r="A144" s="2"/>
      <c r="C144" s="236"/>
      <c r="D144" s="236"/>
      <c r="E144" s="238"/>
      <c r="F144" s="238"/>
      <c r="G144" s="238"/>
      <c r="H144" s="238"/>
      <c r="I144" s="238"/>
      <c r="J144" s="238"/>
      <c r="K144" s="238"/>
      <c r="L144" s="238"/>
      <c r="N144" s="2"/>
      <c r="O144" s="2"/>
      <c r="P144" s="2"/>
      <c r="Q144" s="237"/>
      <c r="R144" s="237"/>
    </row>
    <row r="145" spans="1:18" x14ac:dyDescent="0.25">
      <c r="A145" s="2"/>
      <c r="C145" s="236"/>
      <c r="D145" s="236"/>
      <c r="E145" s="238"/>
      <c r="F145" s="238"/>
      <c r="G145" s="238"/>
      <c r="H145" s="238"/>
      <c r="I145" s="238"/>
      <c r="J145" s="238"/>
      <c r="K145" s="238"/>
      <c r="L145" s="238"/>
      <c r="N145" s="2"/>
      <c r="O145" s="2"/>
      <c r="P145" s="2"/>
      <c r="Q145" s="237"/>
      <c r="R145" s="237"/>
    </row>
    <row r="146" spans="1:18" x14ac:dyDescent="0.25">
      <c r="A146" s="2"/>
      <c r="C146" s="236"/>
      <c r="D146" s="236"/>
      <c r="E146" s="238"/>
      <c r="F146" s="238"/>
      <c r="G146" s="238"/>
      <c r="H146" s="238"/>
      <c r="I146" s="238"/>
      <c r="J146" s="238"/>
      <c r="K146" s="238"/>
      <c r="L146" s="238"/>
      <c r="N146" s="2"/>
      <c r="O146" s="2"/>
      <c r="P146" s="2"/>
      <c r="Q146" s="237"/>
      <c r="R146" s="237"/>
    </row>
    <row r="147" spans="1:18" x14ac:dyDescent="0.25">
      <c r="A147" s="2"/>
      <c r="C147" s="236"/>
      <c r="D147" s="236"/>
      <c r="E147" s="238"/>
      <c r="F147" s="238"/>
      <c r="G147" s="238"/>
      <c r="H147" s="238"/>
      <c r="I147" s="238"/>
      <c r="J147" s="238"/>
      <c r="K147" s="238"/>
      <c r="L147" s="238"/>
      <c r="N147" s="2"/>
      <c r="O147" s="2"/>
      <c r="P147" s="2"/>
      <c r="Q147" s="237"/>
      <c r="R147" s="237"/>
    </row>
    <row r="148" spans="1:18" x14ac:dyDescent="0.25">
      <c r="A148" s="2"/>
      <c r="C148" s="236"/>
      <c r="D148" s="236"/>
      <c r="E148" s="238"/>
      <c r="F148" s="238"/>
      <c r="G148" s="238"/>
      <c r="H148" s="238"/>
      <c r="I148" s="238"/>
      <c r="J148" s="238"/>
      <c r="K148" s="238"/>
      <c r="L148" s="238"/>
      <c r="N148" s="2"/>
      <c r="O148" s="2"/>
      <c r="P148" s="2"/>
      <c r="Q148" s="237"/>
      <c r="R148" s="237"/>
    </row>
    <row r="149" spans="1:18" x14ac:dyDescent="0.25">
      <c r="A149" s="2"/>
      <c r="C149" s="236"/>
      <c r="D149" s="236"/>
      <c r="E149" s="238"/>
      <c r="F149" s="238"/>
      <c r="G149" s="238"/>
      <c r="H149" s="238"/>
      <c r="I149" s="238"/>
      <c r="J149" s="238"/>
      <c r="K149" s="238"/>
      <c r="L149" s="238"/>
      <c r="N149" s="2"/>
      <c r="O149" s="2"/>
      <c r="P149" s="2"/>
      <c r="Q149" s="237"/>
      <c r="R149" s="237"/>
    </row>
    <row r="150" spans="1:18" x14ac:dyDescent="0.25">
      <c r="A150" s="2"/>
      <c r="C150" s="236"/>
      <c r="D150" s="236"/>
      <c r="E150" s="238"/>
      <c r="F150" s="238"/>
      <c r="G150" s="238"/>
      <c r="H150" s="238"/>
      <c r="I150" s="238"/>
      <c r="J150" s="238"/>
      <c r="K150" s="238"/>
      <c r="L150" s="238"/>
      <c r="N150" s="2"/>
      <c r="O150" s="2"/>
      <c r="P150" s="2"/>
      <c r="Q150" s="237"/>
      <c r="R150" s="237"/>
    </row>
    <row r="151" spans="1:18" x14ac:dyDescent="0.25">
      <c r="A151" s="2"/>
      <c r="C151" s="236"/>
      <c r="D151" s="236"/>
      <c r="E151" s="238"/>
      <c r="F151" s="238"/>
      <c r="G151" s="238"/>
      <c r="H151" s="238"/>
      <c r="I151" s="238"/>
      <c r="J151" s="238"/>
      <c r="K151" s="238"/>
      <c r="L151" s="238"/>
      <c r="N151" s="2"/>
      <c r="O151" s="2"/>
      <c r="P151" s="2"/>
      <c r="Q151" s="237"/>
      <c r="R151" s="237"/>
    </row>
    <row r="152" spans="1:18" x14ac:dyDescent="0.25">
      <c r="A152" s="2"/>
      <c r="C152" s="236"/>
      <c r="D152" s="236"/>
      <c r="E152" s="238"/>
      <c r="F152" s="238"/>
      <c r="G152" s="238"/>
      <c r="H152" s="238"/>
      <c r="I152" s="238"/>
      <c r="J152" s="238"/>
      <c r="K152" s="238"/>
      <c r="L152" s="238"/>
      <c r="N152" s="2"/>
      <c r="O152" s="2"/>
      <c r="P152" s="2"/>
      <c r="Q152" s="237"/>
      <c r="R152" s="237"/>
    </row>
    <row r="153" spans="1:18" x14ac:dyDescent="0.25">
      <c r="A153" s="2"/>
      <c r="C153" s="236"/>
      <c r="D153" s="236"/>
      <c r="E153" s="238"/>
      <c r="F153" s="238"/>
      <c r="G153" s="238"/>
      <c r="H153" s="238"/>
      <c r="I153" s="238"/>
      <c r="J153" s="238"/>
      <c r="K153" s="238"/>
      <c r="L153" s="238"/>
      <c r="N153" s="2"/>
      <c r="O153" s="2"/>
      <c r="P153" s="2"/>
      <c r="Q153" s="237"/>
      <c r="R153" s="237"/>
    </row>
    <row r="154" spans="1:18" x14ac:dyDescent="0.25">
      <c r="A154" s="2"/>
      <c r="C154" s="236"/>
      <c r="D154" s="236"/>
      <c r="E154" s="238"/>
      <c r="F154" s="238"/>
      <c r="G154" s="238"/>
      <c r="H154" s="238"/>
      <c r="I154" s="238"/>
      <c r="J154" s="238"/>
      <c r="K154" s="238"/>
      <c r="L154" s="238"/>
      <c r="N154" s="2"/>
      <c r="O154" s="2"/>
      <c r="P154" s="2"/>
      <c r="Q154" s="237"/>
      <c r="R154" s="237"/>
    </row>
    <row r="155" spans="1:18" x14ac:dyDescent="0.25">
      <c r="A155" s="2"/>
      <c r="C155" s="236"/>
      <c r="D155" s="236"/>
      <c r="E155" s="238"/>
      <c r="F155" s="238"/>
      <c r="G155" s="238"/>
      <c r="H155" s="238"/>
      <c r="I155" s="238"/>
      <c r="J155" s="238"/>
      <c r="K155" s="238"/>
      <c r="L155" s="238"/>
      <c r="N155" s="2"/>
      <c r="O155" s="2"/>
      <c r="P155" s="2"/>
      <c r="Q155" s="237"/>
      <c r="R155" s="237"/>
    </row>
    <row r="156" spans="1:18" x14ac:dyDescent="0.25">
      <c r="A156" s="2"/>
      <c r="C156" s="236"/>
      <c r="D156" s="236"/>
      <c r="E156" s="238"/>
      <c r="F156" s="238"/>
      <c r="G156" s="238"/>
      <c r="H156" s="238"/>
      <c r="I156" s="238"/>
      <c r="J156" s="238"/>
      <c r="K156" s="238"/>
      <c r="L156" s="238"/>
      <c r="N156" s="2"/>
      <c r="O156" s="2"/>
      <c r="P156" s="2"/>
      <c r="Q156" s="237"/>
      <c r="R156" s="237"/>
    </row>
    <row r="157" spans="1:18" x14ac:dyDescent="0.25">
      <c r="A157" s="2"/>
      <c r="C157" s="236"/>
      <c r="D157" s="236"/>
      <c r="E157" s="238"/>
      <c r="F157" s="238"/>
      <c r="G157" s="238"/>
      <c r="H157" s="238"/>
      <c r="I157" s="238"/>
      <c r="J157" s="238"/>
      <c r="K157" s="238"/>
      <c r="L157" s="238"/>
      <c r="N157" s="2"/>
      <c r="O157" s="2"/>
      <c r="P157" s="2"/>
      <c r="Q157" s="237"/>
      <c r="R157" s="237"/>
    </row>
    <row r="158" spans="1:18" x14ac:dyDescent="0.25">
      <c r="A158" s="2"/>
      <c r="C158" s="236"/>
      <c r="D158" s="236"/>
      <c r="E158" s="238"/>
      <c r="F158" s="238"/>
      <c r="G158" s="238"/>
      <c r="H158" s="238"/>
      <c r="I158" s="238"/>
      <c r="J158" s="238"/>
      <c r="K158" s="238"/>
      <c r="L158" s="238"/>
      <c r="N158" s="2"/>
      <c r="O158" s="2"/>
      <c r="P158" s="2"/>
      <c r="Q158" s="237"/>
      <c r="R158" s="237"/>
    </row>
    <row r="159" spans="1:18" x14ac:dyDescent="0.25">
      <c r="A159" s="2"/>
      <c r="C159" s="236"/>
      <c r="D159" s="236"/>
      <c r="E159" s="238"/>
      <c r="F159" s="238"/>
      <c r="G159" s="238"/>
      <c r="H159" s="238"/>
      <c r="I159" s="238"/>
      <c r="J159" s="238"/>
      <c r="K159" s="238"/>
      <c r="L159" s="238"/>
      <c r="N159" s="2"/>
      <c r="O159" s="2"/>
      <c r="P159" s="2"/>
      <c r="Q159" s="237"/>
      <c r="R159" s="237"/>
    </row>
    <row r="160" spans="1:18" x14ac:dyDescent="0.25">
      <c r="A160" s="2"/>
      <c r="C160" s="236"/>
      <c r="D160" s="236"/>
      <c r="E160" s="238"/>
      <c r="F160" s="238"/>
      <c r="G160" s="238"/>
      <c r="H160" s="238"/>
      <c r="I160" s="238"/>
      <c r="J160" s="238"/>
      <c r="K160" s="238"/>
      <c r="L160" s="238"/>
      <c r="N160" s="2"/>
      <c r="O160" s="2"/>
      <c r="P160" s="2"/>
      <c r="Q160" s="237"/>
      <c r="R160" s="237"/>
    </row>
    <row r="161" spans="1:18" x14ac:dyDescent="0.25">
      <c r="A161" s="2"/>
      <c r="C161" s="236"/>
      <c r="D161" s="236"/>
      <c r="E161" s="238"/>
      <c r="F161" s="238"/>
      <c r="G161" s="238"/>
      <c r="H161" s="238"/>
      <c r="I161" s="238"/>
      <c r="J161" s="238"/>
      <c r="K161" s="238"/>
      <c r="L161" s="238"/>
      <c r="N161" s="2"/>
      <c r="O161" s="2"/>
      <c r="P161" s="2"/>
      <c r="Q161" s="237"/>
      <c r="R161" s="237"/>
    </row>
    <row r="162" spans="1:18" x14ac:dyDescent="0.25">
      <c r="A162" s="2"/>
      <c r="C162" s="236"/>
      <c r="D162" s="236"/>
      <c r="E162" s="238"/>
      <c r="F162" s="238"/>
      <c r="G162" s="238"/>
      <c r="H162" s="238"/>
      <c r="I162" s="238"/>
      <c r="J162" s="238"/>
      <c r="K162" s="238"/>
      <c r="L162" s="238"/>
      <c r="N162" s="2"/>
      <c r="O162" s="2"/>
      <c r="P162" s="2"/>
      <c r="Q162" s="237"/>
      <c r="R162" s="237"/>
    </row>
    <row r="163" spans="1:18" x14ac:dyDescent="0.25">
      <c r="A163" s="2"/>
      <c r="C163" s="236"/>
      <c r="D163" s="236"/>
      <c r="E163" s="238"/>
      <c r="F163" s="238"/>
      <c r="G163" s="238"/>
      <c r="H163" s="238"/>
      <c r="I163" s="238"/>
      <c r="J163" s="238"/>
      <c r="K163" s="238"/>
      <c r="L163" s="238"/>
      <c r="N163" s="2"/>
      <c r="O163" s="2"/>
      <c r="P163" s="2"/>
      <c r="Q163" s="237"/>
      <c r="R163" s="237"/>
    </row>
    <row r="164" spans="1:18" x14ac:dyDescent="0.25">
      <c r="A164" s="2"/>
      <c r="C164" s="236"/>
      <c r="D164" s="236"/>
      <c r="E164" s="238"/>
      <c r="F164" s="238"/>
      <c r="G164" s="238"/>
      <c r="H164" s="238"/>
      <c r="I164" s="238"/>
      <c r="J164" s="238"/>
      <c r="K164" s="238"/>
      <c r="L164" s="238"/>
      <c r="N164" s="2"/>
      <c r="O164" s="2"/>
      <c r="P164" s="2"/>
      <c r="Q164" s="237"/>
      <c r="R164" s="237"/>
    </row>
    <row r="165" spans="1:18" x14ac:dyDescent="0.25">
      <c r="A165" s="2"/>
      <c r="C165" s="236"/>
      <c r="D165" s="236"/>
      <c r="E165" s="238"/>
      <c r="F165" s="238"/>
      <c r="G165" s="238"/>
      <c r="H165" s="238"/>
      <c r="I165" s="238"/>
      <c r="J165" s="238"/>
      <c r="K165" s="238"/>
      <c r="L165" s="238"/>
      <c r="N165" s="2"/>
      <c r="O165" s="2"/>
      <c r="P165" s="2"/>
      <c r="Q165" s="237"/>
      <c r="R165" s="237"/>
    </row>
    <row r="166" spans="1:18" x14ac:dyDescent="0.25">
      <c r="A166" s="2"/>
      <c r="C166" s="236"/>
      <c r="D166" s="236"/>
      <c r="E166" s="238"/>
      <c r="F166" s="238"/>
      <c r="G166" s="238"/>
      <c r="H166" s="238"/>
      <c r="I166" s="238"/>
      <c r="J166" s="238"/>
      <c r="K166" s="238"/>
      <c r="L166" s="238"/>
      <c r="N166" s="2"/>
      <c r="O166" s="2"/>
      <c r="P166" s="2"/>
      <c r="Q166" s="237"/>
      <c r="R166" s="237"/>
    </row>
    <row r="167" spans="1:18" x14ac:dyDescent="0.25">
      <c r="A167" s="2"/>
      <c r="C167" s="236"/>
      <c r="D167" s="236"/>
      <c r="E167" s="238"/>
      <c r="F167" s="238"/>
      <c r="G167" s="238"/>
      <c r="H167" s="238"/>
      <c r="I167" s="238"/>
      <c r="J167" s="238"/>
      <c r="K167" s="238"/>
      <c r="L167" s="238"/>
      <c r="N167" s="2"/>
      <c r="O167" s="2"/>
      <c r="P167" s="2"/>
      <c r="Q167" s="237"/>
      <c r="R167" s="237"/>
    </row>
    <row r="168" spans="1:18" x14ac:dyDescent="0.25">
      <c r="A168" s="2"/>
      <c r="C168" s="236"/>
      <c r="D168" s="236"/>
      <c r="E168" s="238"/>
      <c r="F168" s="238"/>
      <c r="G168" s="238"/>
      <c r="H168" s="238"/>
      <c r="I168" s="238"/>
      <c r="J168" s="238"/>
      <c r="K168" s="238"/>
      <c r="L168" s="238"/>
      <c r="N168" s="2"/>
      <c r="O168" s="2"/>
      <c r="P168" s="2"/>
      <c r="Q168" s="237"/>
      <c r="R168" s="237"/>
    </row>
    <row r="169" spans="1:18" x14ac:dyDescent="0.25">
      <c r="A169" s="2"/>
      <c r="C169" s="236"/>
      <c r="D169" s="236"/>
      <c r="E169" s="238"/>
      <c r="F169" s="238"/>
      <c r="G169" s="238"/>
      <c r="H169" s="238"/>
      <c r="I169" s="238"/>
      <c r="J169" s="238"/>
      <c r="K169" s="238"/>
      <c r="L169" s="238"/>
      <c r="N169" s="2"/>
      <c r="O169" s="2"/>
      <c r="P169" s="2"/>
      <c r="Q169" s="237"/>
      <c r="R169" s="237"/>
    </row>
    <row r="170" spans="1:18" x14ac:dyDescent="0.25">
      <c r="A170" s="2"/>
      <c r="C170" s="236"/>
      <c r="D170" s="236"/>
      <c r="E170" s="238"/>
      <c r="F170" s="238"/>
      <c r="G170" s="238"/>
      <c r="H170" s="238"/>
      <c r="I170" s="238"/>
      <c r="J170" s="238"/>
      <c r="K170" s="238"/>
      <c r="L170" s="238"/>
      <c r="N170" s="2"/>
      <c r="O170" s="2"/>
      <c r="P170" s="2"/>
      <c r="Q170" s="237"/>
      <c r="R170" s="237"/>
    </row>
    <row r="171" spans="1:18" x14ac:dyDescent="0.25">
      <c r="A171" s="2"/>
      <c r="C171" s="236"/>
      <c r="D171" s="236"/>
      <c r="E171" s="238"/>
      <c r="F171" s="238"/>
      <c r="G171" s="238"/>
      <c r="H171" s="238"/>
      <c r="I171" s="238"/>
      <c r="J171" s="238"/>
      <c r="K171" s="238"/>
      <c r="L171" s="238"/>
      <c r="N171" s="2"/>
      <c r="O171" s="2"/>
      <c r="P171" s="2"/>
      <c r="Q171" s="237"/>
      <c r="R171" s="237"/>
    </row>
    <row r="172" spans="1:18" x14ac:dyDescent="0.25">
      <c r="A172" s="2"/>
      <c r="C172" s="236"/>
      <c r="D172" s="236"/>
      <c r="E172" s="238"/>
      <c r="F172" s="238"/>
      <c r="G172" s="238"/>
      <c r="H172" s="238"/>
      <c r="I172" s="238"/>
      <c r="J172" s="238"/>
      <c r="K172" s="238"/>
      <c r="L172" s="238"/>
      <c r="N172" s="2"/>
      <c r="O172" s="2"/>
      <c r="P172" s="2"/>
      <c r="Q172" s="237"/>
      <c r="R172" s="237"/>
    </row>
    <row r="173" spans="1:18" x14ac:dyDescent="0.25">
      <c r="A173" s="2"/>
      <c r="C173" s="236"/>
      <c r="D173" s="236"/>
      <c r="E173" s="238"/>
      <c r="F173" s="238"/>
      <c r="G173" s="238"/>
      <c r="H173" s="238"/>
      <c r="I173" s="238"/>
      <c r="J173" s="238"/>
      <c r="K173" s="238"/>
      <c r="L173" s="238"/>
      <c r="N173" s="2"/>
      <c r="O173" s="2"/>
      <c r="P173" s="2"/>
      <c r="Q173" s="237"/>
      <c r="R173" s="237"/>
    </row>
    <row r="174" spans="1:18" x14ac:dyDescent="0.25">
      <c r="A174" s="2"/>
      <c r="C174" s="236"/>
      <c r="D174" s="236"/>
      <c r="E174" s="238"/>
      <c r="F174" s="238"/>
      <c r="G174" s="238"/>
      <c r="H174" s="238"/>
      <c r="I174" s="238"/>
      <c r="J174" s="238"/>
      <c r="K174" s="238"/>
      <c r="L174" s="238"/>
      <c r="N174" s="2"/>
      <c r="O174" s="2"/>
      <c r="P174" s="2"/>
      <c r="Q174" s="237"/>
      <c r="R174" s="237"/>
    </row>
    <row r="175" spans="1:18" x14ac:dyDescent="0.25">
      <c r="A175" s="2"/>
      <c r="C175" s="236"/>
      <c r="D175" s="236"/>
      <c r="E175" s="238"/>
      <c r="F175" s="238"/>
      <c r="G175" s="238"/>
      <c r="H175" s="238"/>
      <c r="I175" s="238"/>
      <c r="J175" s="238"/>
      <c r="K175" s="238"/>
      <c r="L175" s="238"/>
      <c r="N175" s="2"/>
      <c r="O175" s="2"/>
      <c r="P175" s="2"/>
      <c r="Q175" s="237"/>
      <c r="R175" s="237"/>
    </row>
    <row r="176" spans="1:18" x14ac:dyDescent="0.25">
      <c r="A176" s="2"/>
      <c r="C176" s="236"/>
      <c r="D176" s="236"/>
      <c r="E176" s="238"/>
      <c r="F176" s="238"/>
      <c r="G176" s="238"/>
      <c r="H176" s="238"/>
      <c r="I176" s="238"/>
      <c r="J176" s="238"/>
      <c r="K176" s="238"/>
      <c r="L176" s="238"/>
      <c r="N176" s="2"/>
      <c r="O176" s="2"/>
      <c r="P176" s="2"/>
      <c r="Q176" s="237"/>
      <c r="R176" s="237"/>
    </row>
    <row r="177" spans="1:18" x14ac:dyDescent="0.25">
      <c r="A177" s="2"/>
      <c r="C177" s="236"/>
      <c r="D177" s="236"/>
      <c r="E177" s="238"/>
      <c r="F177" s="238"/>
      <c r="G177" s="238"/>
      <c r="H177" s="238"/>
      <c r="I177" s="238"/>
      <c r="J177" s="238"/>
      <c r="K177" s="238"/>
      <c r="L177" s="238"/>
      <c r="N177" s="2"/>
      <c r="O177" s="2"/>
      <c r="P177" s="2"/>
      <c r="Q177" s="237"/>
      <c r="R177" s="237"/>
    </row>
    <row r="178" spans="1:18" x14ac:dyDescent="0.25">
      <c r="A178" s="2"/>
      <c r="C178" s="236"/>
      <c r="D178" s="236"/>
      <c r="E178" s="238"/>
      <c r="F178" s="238"/>
      <c r="G178" s="238"/>
      <c r="H178" s="238"/>
      <c r="I178" s="238"/>
      <c r="J178" s="238"/>
      <c r="K178" s="238"/>
      <c r="L178" s="238"/>
      <c r="N178" s="2"/>
      <c r="O178" s="2"/>
      <c r="P178" s="2"/>
      <c r="Q178" s="237"/>
      <c r="R178" s="237"/>
    </row>
    <row r="179" spans="1:18" x14ac:dyDescent="0.25">
      <c r="A179" s="2"/>
      <c r="C179" s="236"/>
      <c r="D179" s="236"/>
      <c r="E179" s="238"/>
      <c r="F179" s="238"/>
      <c r="G179" s="238"/>
      <c r="H179" s="238"/>
      <c r="I179" s="238"/>
      <c r="J179" s="238"/>
      <c r="K179" s="238"/>
      <c r="L179" s="238"/>
      <c r="N179" s="2"/>
      <c r="O179" s="2"/>
      <c r="P179" s="2"/>
      <c r="Q179" s="237"/>
      <c r="R179" s="237"/>
    </row>
    <row r="180" spans="1:18" x14ac:dyDescent="0.25">
      <c r="A180" s="2"/>
      <c r="C180" s="236"/>
      <c r="D180" s="236"/>
      <c r="E180" s="238"/>
      <c r="F180" s="238"/>
      <c r="G180" s="238"/>
      <c r="H180" s="238"/>
      <c r="I180" s="238"/>
      <c r="J180" s="238"/>
      <c r="K180" s="238"/>
      <c r="L180" s="238"/>
      <c r="N180" s="2"/>
      <c r="O180" s="2"/>
      <c r="P180" s="2"/>
      <c r="Q180" s="237"/>
      <c r="R180" s="237"/>
    </row>
    <row r="181" spans="1:18" x14ac:dyDescent="0.25">
      <c r="A181" s="2"/>
      <c r="C181" s="236"/>
      <c r="D181" s="236"/>
      <c r="E181" s="238"/>
      <c r="F181" s="238"/>
      <c r="G181" s="238"/>
      <c r="H181" s="238"/>
      <c r="I181" s="238"/>
      <c r="J181" s="238"/>
      <c r="K181" s="238"/>
      <c r="L181" s="238"/>
      <c r="N181" s="2"/>
      <c r="O181" s="2"/>
      <c r="P181" s="2"/>
      <c r="Q181" s="237"/>
      <c r="R181" s="237"/>
    </row>
    <row r="182" spans="1:18" x14ac:dyDescent="0.25">
      <c r="A182" s="2"/>
      <c r="C182" s="236"/>
      <c r="D182" s="236"/>
      <c r="E182" s="238"/>
      <c r="F182" s="238"/>
      <c r="G182" s="238"/>
      <c r="H182" s="238"/>
      <c r="I182" s="238"/>
      <c r="J182" s="238"/>
      <c r="K182" s="238"/>
      <c r="L182" s="238"/>
      <c r="N182" s="2"/>
      <c r="O182" s="2"/>
      <c r="P182" s="2"/>
      <c r="Q182" s="237"/>
      <c r="R182" s="237"/>
    </row>
    <row r="183" spans="1:18" x14ac:dyDescent="0.25">
      <c r="A183" s="2"/>
      <c r="C183" s="236"/>
      <c r="D183" s="236"/>
      <c r="E183" s="238"/>
      <c r="F183" s="238"/>
      <c r="G183" s="238"/>
      <c r="H183" s="238"/>
      <c r="I183" s="238"/>
      <c r="J183" s="238"/>
      <c r="K183" s="238"/>
      <c r="L183" s="238"/>
      <c r="N183" s="2"/>
      <c r="O183" s="2"/>
      <c r="P183" s="2"/>
      <c r="Q183" s="237"/>
      <c r="R183" s="237"/>
    </row>
    <row r="184" spans="1:18" x14ac:dyDescent="0.25">
      <c r="A184" s="2"/>
      <c r="C184" s="236"/>
      <c r="D184" s="236"/>
      <c r="E184" s="238"/>
      <c r="F184" s="238"/>
      <c r="G184" s="238"/>
      <c r="H184" s="238"/>
      <c r="I184" s="238"/>
      <c r="J184" s="238"/>
      <c r="K184" s="238"/>
      <c r="L184" s="238"/>
      <c r="N184" s="2"/>
      <c r="O184" s="2"/>
      <c r="P184" s="2"/>
      <c r="Q184" s="237"/>
      <c r="R184" s="237"/>
    </row>
    <row r="185" spans="1:18" x14ac:dyDescent="0.25">
      <c r="A185" s="2"/>
      <c r="C185" s="236"/>
      <c r="D185" s="236"/>
      <c r="E185" s="238"/>
      <c r="F185" s="238"/>
      <c r="G185" s="238"/>
      <c r="H185" s="238"/>
      <c r="I185" s="238"/>
      <c r="J185" s="238"/>
      <c r="K185" s="238"/>
      <c r="L185" s="238"/>
      <c r="N185" s="2"/>
      <c r="O185" s="2"/>
      <c r="P185" s="2"/>
      <c r="Q185" s="237"/>
      <c r="R185" s="237"/>
    </row>
    <row r="186" spans="1:18" x14ac:dyDescent="0.25">
      <c r="A186" s="2"/>
      <c r="C186" s="236"/>
      <c r="D186" s="236"/>
      <c r="E186" s="238"/>
      <c r="F186" s="238"/>
      <c r="G186" s="238"/>
      <c r="H186" s="238"/>
      <c r="I186" s="238"/>
      <c r="J186" s="238"/>
      <c r="K186" s="238"/>
      <c r="L186" s="238"/>
      <c r="N186" s="2"/>
      <c r="O186" s="2"/>
      <c r="P186" s="2"/>
      <c r="Q186" s="237"/>
      <c r="R186" s="237"/>
    </row>
    <row r="187" spans="1:18" x14ac:dyDescent="0.25">
      <c r="A187" s="2"/>
      <c r="C187" s="236"/>
      <c r="D187" s="236"/>
      <c r="E187" s="238"/>
      <c r="F187" s="238"/>
      <c r="G187" s="238"/>
      <c r="H187" s="238"/>
      <c r="I187" s="238"/>
      <c r="J187" s="238"/>
      <c r="K187" s="238"/>
      <c r="L187" s="238"/>
      <c r="N187" s="2"/>
      <c r="O187" s="2"/>
      <c r="P187" s="2"/>
      <c r="Q187" s="237"/>
      <c r="R187" s="237"/>
    </row>
    <row r="188" spans="1:18" x14ac:dyDescent="0.25">
      <c r="A188" s="2"/>
      <c r="C188" s="236"/>
      <c r="D188" s="236"/>
      <c r="E188" s="238"/>
      <c r="F188" s="238"/>
      <c r="G188" s="238"/>
      <c r="H188" s="238"/>
      <c r="I188" s="238"/>
      <c r="J188" s="238"/>
      <c r="K188" s="238"/>
      <c r="L188" s="238"/>
      <c r="N188" s="2"/>
      <c r="O188" s="2"/>
      <c r="P188" s="2"/>
      <c r="Q188" s="237"/>
      <c r="R188" s="237"/>
    </row>
    <row r="189" spans="1:18" x14ac:dyDescent="0.25">
      <c r="A189" s="2"/>
      <c r="C189" s="236"/>
      <c r="D189" s="236"/>
      <c r="E189" s="238"/>
      <c r="F189" s="238"/>
      <c r="G189" s="238"/>
      <c r="H189" s="238"/>
      <c r="I189" s="238"/>
      <c r="J189" s="238"/>
      <c r="K189" s="238"/>
      <c r="L189" s="238"/>
      <c r="N189" s="2"/>
      <c r="O189" s="2"/>
      <c r="P189" s="2"/>
      <c r="Q189" s="237"/>
      <c r="R189" s="237"/>
    </row>
    <row r="190" spans="1:18" x14ac:dyDescent="0.25">
      <c r="A190" s="2"/>
      <c r="C190" s="236"/>
      <c r="D190" s="236"/>
      <c r="E190" s="238"/>
      <c r="F190" s="238"/>
      <c r="G190" s="238"/>
      <c r="H190" s="238"/>
      <c r="I190" s="238"/>
      <c r="J190" s="238"/>
      <c r="K190" s="238"/>
      <c r="L190" s="238"/>
      <c r="N190" s="2"/>
      <c r="O190" s="2"/>
      <c r="P190" s="2"/>
      <c r="Q190" s="237"/>
      <c r="R190" s="237"/>
    </row>
    <row r="191" spans="1:18" x14ac:dyDescent="0.25">
      <c r="A191" s="2"/>
      <c r="C191" s="236"/>
      <c r="D191" s="236"/>
      <c r="E191" s="238"/>
      <c r="F191" s="238"/>
      <c r="G191" s="238"/>
      <c r="H191" s="238"/>
      <c r="I191" s="238"/>
      <c r="J191" s="238"/>
      <c r="K191" s="238"/>
      <c r="L191" s="238"/>
      <c r="N191" s="2"/>
      <c r="O191" s="2"/>
      <c r="P191" s="2"/>
      <c r="Q191" s="237"/>
      <c r="R191" s="237"/>
    </row>
    <row r="192" spans="1:18" x14ac:dyDescent="0.25">
      <c r="A192" s="2"/>
      <c r="C192" s="236"/>
      <c r="D192" s="236"/>
      <c r="E192" s="238"/>
      <c r="F192" s="238"/>
      <c r="G192" s="238"/>
      <c r="H192" s="238"/>
      <c r="I192" s="238"/>
      <c r="J192" s="238"/>
      <c r="K192" s="238"/>
      <c r="L192" s="238"/>
      <c r="N192" s="2"/>
      <c r="O192" s="2"/>
      <c r="P192" s="2"/>
      <c r="Q192" s="237"/>
      <c r="R192" s="237"/>
    </row>
    <row r="193" spans="1:18" x14ac:dyDescent="0.25">
      <c r="A193" s="2"/>
      <c r="C193" s="236"/>
      <c r="D193" s="236"/>
      <c r="E193" s="238"/>
      <c r="F193" s="238"/>
      <c r="G193" s="238"/>
      <c r="H193" s="238"/>
      <c r="I193" s="238"/>
      <c r="J193" s="238"/>
      <c r="K193" s="238"/>
      <c r="L193" s="238"/>
      <c r="N193" s="2"/>
      <c r="O193" s="2"/>
      <c r="P193" s="2"/>
      <c r="Q193" s="237"/>
      <c r="R193" s="237"/>
    </row>
    <row r="194" spans="1:18" x14ac:dyDescent="0.25">
      <c r="A194" s="2"/>
      <c r="C194" s="236"/>
      <c r="D194" s="236"/>
      <c r="E194" s="238"/>
      <c r="F194" s="238"/>
      <c r="G194" s="238"/>
      <c r="H194" s="238"/>
      <c r="I194" s="238"/>
      <c r="J194" s="238"/>
      <c r="K194" s="238"/>
      <c r="L194" s="238"/>
      <c r="N194" s="2"/>
      <c r="O194" s="2"/>
      <c r="P194" s="2"/>
      <c r="Q194" s="237"/>
      <c r="R194" s="237"/>
    </row>
    <row r="195" spans="1:18" x14ac:dyDescent="0.25">
      <c r="A195" s="2"/>
      <c r="C195" s="236"/>
      <c r="D195" s="236"/>
      <c r="E195" s="238"/>
      <c r="F195" s="238"/>
      <c r="G195" s="238"/>
      <c r="H195" s="238"/>
      <c r="I195" s="238"/>
      <c r="J195" s="238"/>
      <c r="K195" s="238"/>
      <c r="L195" s="238"/>
      <c r="N195" s="2"/>
      <c r="O195" s="2"/>
      <c r="P195" s="2"/>
      <c r="Q195" s="237"/>
      <c r="R195" s="237"/>
    </row>
    <row r="196" spans="1:18" x14ac:dyDescent="0.25">
      <c r="A196" s="2"/>
      <c r="C196" s="236"/>
      <c r="D196" s="236"/>
      <c r="E196" s="238"/>
      <c r="F196" s="238"/>
      <c r="G196" s="238"/>
      <c r="H196" s="238"/>
      <c r="I196" s="238"/>
      <c r="J196" s="238"/>
      <c r="K196" s="238"/>
      <c r="L196" s="238"/>
      <c r="N196" s="2"/>
      <c r="O196" s="2"/>
      <c r="P196" s="2"/>
      <c r="Q196" s="237"/>
      <c r="R196" s="237"/>
    </row>
    <row r="197" spans="1:18" x14ac:dyDescent="0.25">
      <c r="A197" s="2"/>
      <c r="C197" s="236"/>
      <c r="D197" s="236"/>
      <c r="E197" s="238"/>
      <c r="F197" s="238"/>
      <c r="G197" s="238"/>
      <c r="H197" s="238"/>
      <c r="I197" s="238"/>
      <c r="J197" s="238"/>
      <c r="K197" s="238"/>
      <c r="L197" s="238"/>
      <c r="N197" s="2"/>
      <c r="O197" s="2"/>
      <c r="P197" s="2"/>
      <c r="Q197" s="237"/>
      <c r="R197" s="237"/>
    </row>
    <row r="198" spans="1:18" x14ac:dyDescent="0.25">
      <c r="A198" s="2"/>
      <c r="C198" s="236"/>
      <c r="D198" s="236"/>
      <c r="E198" s="238"/>
      <c r="F198" s="238"/>
      <c r="G198" s="238"/>
      <c r="H198" s="238"/>
      <c r="I198" s="238"/>
      <c r="J198" s="238"/>
      <c r="K198" s="238"/>
      <c r="L198" s="238"/>
      <c r="N198" s="2"/>
      <c r="O198" s="2"/>
      <c r="P198" s="2"/>
      <c r="Q198" s="237"/>
      <c r="R198" s="237"/>
    </row>
    <row r="199" spans="1:18" x14ac:dyDescent="0.25">
      <c r="A199" s="2"/>
      <c r="C199" s="236"/>
      <c r="D199" s="236"/>
      <c r="E199" s="238"/>
      <c r="F199" s="238"/>
      <c r="G199" s="238"/>
      <c r="H199" s="238"/>
      <c r="I199" s="238"/>
      <c r="J199" s="238"/>
      <c r="K199" s="238"/>
      <c r="L199" s="238"/>
      <c r="N199" s="2"/>
      <c r="O199" s="2"/>
      <c r="P199" s="2"/>
      <c r="Q199" s="237"/>
      <c r="R199" s="237"/>
    </row>
    <row r="200" spans="1:18" x14ac:dyDescent="0.25">
      <c r="A200" s="2"/>
      <c r="C200" s="236"/>
      <c r="D200" s="236"/>
      <c r="E200" s="238"/>
      <c r="F200" s="238"/>
      <c r="G200" s="238"/>
      <c r="H200" s="238"/>
      <c r="I200" s="238"/>
      <c r="J200" s="238"/>
      <c r="K200" s="238"/>
      <c r="L200" s="238"/>
      <c r="N200" s="2"/>
      <c r="O200" s="2"/>
      <c r="P200" s="2"/>
      <c r="Q200" s="237"/>
      <c r="R200" s="237"/>
    </row>
    <row r="201" spans="1:18" x14ac:dyDescent="0.25">
      <c r="A201" s="2"/>
      <c r="C201" s="236"/>
      <c r="D201" s="236"/>
      <c r="E201" s="238"/>
      <c r="F201" s="238"/>
      <c r="G201" s="238"/>
      <c r="H201" s="238"/>
      <c r="I201" s="238"/>
      <c r="J201" s="238"/>
      <c r="K201" s="238"/>
      <c r="L201" s="238"/>
      <c r="N201" s="2"/>
      <c r="O201" s="2"/>
      <c r="P201" s="2"/>
      <c r="Q201" s="237"/>
      <c r="R201" s="237"/>
    </row>
    <row r="202" spans="1:18" x14ac:dyDescent="0.25">
      <c r="A202" s="2"/>
      <c r="C202" s="236"/>
      <c r="D202" s="236"/>
      <c r="E202" s="238"/>
      <c r="F202" s="238"/>
      <c r="G202" s="238"/>
      <c r="H202" s="238"/>
      <c r="I202" s="238"/>
      <c r="J202" s="238"/>
      <c r="K202" s="238"/>
      <c r="L202" s="238"/>
      <c r="N202" s="2"/>
      <c r="O202" s="2"/>
      <c r="P202" s="2"/>
      <c r="Q202" s="237"/>
      <c r="R202" s="237"/>
    </row>
    <row r="203" spans="1:18" x14ac:dyDescent="0.25">
      <c r="A203" s="2"/>
      <c r="C203" s="236"/>
      <c r="D203" s="236"/>
      <c r="E203" s="238"/>
      <c r="F203" s="238"/>
      <c r="G203" s="238"/>
      <c r="H203" s="238"/>
      <c r="I203" s="238"/>
      <c r="J203" s="238"/>
      <c r="K203" s="238"/>
      <c r="L203" s="238"/>
      <c r="N203" s="2"/>
      <c r="O203" s="2"/>
      <c r="P203" s="2"/>
      <c r="Q203" s="237"/>
      <c r="R203" s="237"/>
    </row>
    <row r="204" spans="1:18" x14ac:dyDescent="0.25">
      <c r="A204" s="2"/>
      <c r="C204" s="236"/>
      <c r="D204" s="236"/>
      <c r="E204" s="238"/>
      <c r="F204" s="238"/>
      <c r="G204" s="238"/>
      <c r="H204" s="238"/>
      <c r="I204" s="238"/>
      <c r="J204" s="238"/>
      <c r="K204" s="238"/>
      <c r="L204" s="238"/>
      <c r="N204" s="2"/>
      <c r="O204" s="2"/>
      <c r="P204" s="2"/>
      <c r="Q204" s="237"/>
      <c r="R204" s="237"/>
    </row>
    <row r="205" spans="1:18" x14ac:dyDescent="0.25">
      <c r="A205" s="2"/>
      <c r="C205" s="236"/>
      <c r="D205" s="236"/>
      <c r="E205" s="238"/>
      <c r="F205" s="238"/>
      <c r="G205" s="238"/>
      <c r="H205" s="238"/>
      <c r="I205" s="238"/>
      <c r="J205" s="238"/>
      <c r="K205" s="238"/>
      <c r="L205" s="238"/>
      <c r="N205" s="2"/>
      <c r="O205" s="2"/>
      <c r="P205" s="2"/>
      <c r="Q205" s="237"/>
      <c r="R205" s="237"/>
    </row>
    <row r="206" spans="1:18" x14ac:dyDescent="0.25">
      <c r="A206" s="2"/>
      <c r="C206" s="236"/>
      <c r="D206" s="236"/>
      <c r="E206" s="238"/>
      <c r="F206" s="238"/>
      <c r="G206" s="238"/>
      <c r="H206" s="238"/>
      <c r="I206" s="238"/>
      <c r="J206" s="238"/>
      <c r="K206" s="238"/>
      <c r="L206" s="238"/>
      <c r="N206" s="2"/>
      <c r="O206" s="2"/>
      <c r="P206" s="2"/>
      <c r="Q206" s="237"/>
      <c r="R206" s="237"/>
    </row>
    <row r="207" spans="1:18" x14ac:dyDescent="0.25">
      <c r="A207" s="2"/>
      <c r="C207" s="236"/>
      <c r="D207" s="236"/>
      <c r="E207" s="238"/>
      <c r="F207" s="238"/>
      <c r="G207" s="238"/>
      <c r="H207" s="238"/>
      <c r="I207" s="238"/>
      <c r="J207" s="238"/>
      <c r="K207" s="238"/>
      <c r="L207" s="238"/>
      <c r="N207" s="2"/>
      <c r="O207" s="2"/>
      <c r="P207" s="2"/>
      <c r="Q207" s="237"/>
      <c r="R207" s="237"/>
    </row>
    <row r="208" spans="1:18" x14ac:dyDescent="0.25">
      <c r="A208" s="2"/>
      <c r="C208" s="236"/>
      <c r="D208" s="236"/>
      <c r="E208" s="238"/>
      <c r="F208" s="238"/>
      <c r="G208" s="238"/>
      <c r="H208" s="238"/>
      <c r="I208" s="238"/>
      <c r="J208" s="238"/>
      <c r="K208" s="238"/>
      <c r="L208" s="238"/>
      <c r="N208" s="2"/>
      <c r="O208" s="2"/>
      <c r="P208" s="2"/>
      <c r="Q208" s="237"/>
      <c r="R208" s="237"/>
    </row>
    <row r="209" spans="1:18" x14ac:dyDescent="0.25">
      <c r="A209" s="2"/>
      <c r="C209" s="236"/>
      <c r="D209" s="236"/>
      <c r="E209" s="238"/>
      <c r="F209" s="238"/>
      <c r="G209" s="238"/>
      <c r="H209" s="238"/>
      <c r="I209" s="238"/>
      <c r="J209" s="238"/>
      <c r="K209" s="238"/>
      <c r="L209" s="238"/>
      <c r="N209" s="2"/>
      <c r="O209" s="2"/>
      <c r="P209" s="2"/>
      <c r="Q209" s="237"/>
      <c r="R209" s="237"/>
    </row>
    <row r="210" spans="1:18" x14ac:dyDescent="0.25">
      <c r="A210" s="2"/>
      <c r="C210" s="236"/>
      <c r="D210" s="236"/>
      <c r="E210" s="238"/>
      <c r="F210" s="238"/>
      <c r="G210" s="238"/>
      <c r="H210" s="238"/>
      <c r="I210" s="238"/>
      <c r="J210" s="238"/>
      <c r="K210" s="238"/>
      <c r="L210" s="238"/>
      <c r="N210" s="2"/>
      <c r="O210" s="2"/>
      <c r="P210" s="2"/>
      <c r="Q210" s="237"/>
      <c r="R210" s="237"/>
    </row>
    <row r="211" spans="1:18" x14ac:dyDescent="0.25">
      <c r="A211" s="2"/>
      <c r="C211" s="236"/>
      <c r="D211" s="236"/>
      <c r="E211" s="238"/>
      <c r="F211" s="238"/>
      <c r="G211" s="238"/>
      <c r="H211" s="238"/>
      <c r="I211" s="238"/>
      <c r="J211" s="238"/>
      <c r="K211" s="238"/>
      <c r="L211" s="238"/>
      <c r="N211" s="2"/>
      <c r="O211" s="2"/>
      <c r="P211" s="2"/>
      <c r="Q211" s="237"/>
      <c r="R211" s="237"/>
    </row>
    <row r="212" spans="1:18" x14ac:dyDescent="0.25">
      <c r="A212" s="2"/>
      <c r="C212" s="236"/>
      <c r="D212" s="236"/>
      <c r="E212" s="238"/>
      <c r="F212" s="238"/>
      <c r="G212" s="238"/>
      <c r="H212" s="238"/>
      <c r="I212" s="238"/>
      <c r="J212" s="238"/>
      <c r="K212" s="238"/>
      <c r="L212" s="238"/>
      <c r="N212" s="2"/>
      <c r="O212" s="2"/>
      <c r="P212" s="2"/>
      <c r="Q212" s="237"/>
      <c r="R212" s="237"/>
    </row>
    <row r="213" spans="1:18" x14ac:dyDescent="0.25">
      <c r="A213" s="2"/>
      <c r="C213" s="236"/>
      <c r="D213" s="236"/>
      <c r="E213" s="238"/>
      <c r="F213" s="238"/>
      <c r="G213" s="238"/>
      <c r="H213" s="238"/>
      <c r="I213" s="238"/>
      <c r="J213" s="238"/>
      <c r="K213" s="238"/>
      <c r="L213" s="238"/>
      <c r="N213" s="2"/>
      <c r="O213" s="2"/>
      <c r="P213" s="2"/>
      <c r="Q213" s="237"/>
      <c r="R213" s="237"/>
    </row>
    <row r="214" spans="1:18" x14ac:dyDescent="0.25">
      <c r="A214" s="2"/>
      <c r="C214" s="236"/>
      <c r="D214" s="236"/>
      <c r="E214" s="238"/>
      <c r="F214" s="238"/>
      <c r="G214" s="238"/>
      <c r="H214" s="238"/>
      <c r="I214" s="238"/>
      <c r="J214" s="238"/>
      <c r="K214" s="238"/>
      <c r="L214" s="238"/>
      <c r="N214" s="2"/>
      <c r="O214" s="2"/>
      <c r="P214" s="2"/>
      <c r="Q214" s="237"/>
      <c r="R214" s="237"/>
    </row>
    <row r="215" spans="1:18" x14ac:dyDescent="0.25">
      <c r="A215" s="2"/>
      <c r="C215" s="236"/>
      <c r="D215" s="236"/>
      <c r="E215" s="238"/>
      <c r="F215" s="238"/>
      <c r="G215" s="238"/>
      <c r="H215" s="238"/>
      <c r="I215" s="238"/>
      <c r="J215" s="238"/>
      <c r="K215" s="238"/>
      <c r="L215" s="238"/>
      <c r="N215" s="2"/>
      <c r="O215" s="2"/>
      <c r="P215" s="2"/>
      <c r="Q215" s="237"/>
      <c r="R215" s="237"/>
    </row>
    <row r="216" spans="1:18" x14ac:dyDescent="0.25">
      <c r="A216" s="2"/>
      <c r="C216" s="236"/>
      <c r="D216" s="236"/>
      <c r="E216" s="238"/>
      <c r="F216" s="238"/>
      <c r="G216" s="238"/>
      <c r="H216" s="238"/>
      <c r="I216" s="238"/>
      <c r="J216" s="238"/>
      <c r="K216" s="238"/>
      <c r="L216" s="238"/>
      <c r="N216" s="2"/>
      <c r="O216" s="2"/>
      <c r="P216" s="2"/>
      <c r="Q216" s="237"/>
      <c r="R216" s="237"/>
    </row>
    <row r="217" spans="1:18" x14ac:dyDescent="0.25">
      <c r="A217" s="2"/>
      <c r="C217" s="236"/>
      <c r="D217" s="236"/>
      <c r="E217" s="238"/>
      <c r="F217" s="238"/>
      <c r="G217" s="238"/>
      <c r="H217" s="238"/>
      <c r="I217" s="238"/>
      <c r="J217" s="238"/>
      <c r="K217" s="238"/>
      <c r="L217" s="238"/>
      <c r="N217" s="2"/>
      <c r="O217" s="2"/>
      <c r="P217" s="2"/>
      <c r="Q217" s="237"/>
      <c r="R217" s="237"/>
    </row>
    <row r="218" spans="1:18" x14ac:dyDescent="0.25">
      <c r="A218" s="2"/>
      <c r="C218" s="236"/>
      <c r="D218" s="236"/>
      <c r="E218" s="238"/>
      <c r="F218" s="238"/>
      <c r="G218" s="238"/>
      <c r="H218" s="238"/>
      <c r="I218" s="238"/>
      <c r="J218" s="238"/>
      <c r="K218" s="238"/>
      <c r="L218" s="238"/>
      <c r="N218" s="2"/>
      <c r="O218" s="2"/>
      <c r="P218" s="2"/>
      <c r="Q218" s="237"/>
      <c r="R218" s="237"/>
    </row>
    <row r="219" spans="1:18" x14ac:dyDescent="0.25">
      <c r="A219" s="2"/>
      <c r="C219" s="236"/>
      <c r="D219" s="236"/>
      <c r="E219" s="238"/>
      <c r="F219" s="238"/>
      <c r="G219" s="238"/>
      <c r="H219" s="238"/>
      <c r="I219" s="238"/>
      <c r="J219" s="238"/>
      <c r="K219" s="238"/>
      <c r="L219" s="238"/>
      <c r="N219" s="2"/>
      <c r="O219" s="2"/>
      <c r="P219" s="2"/>
      <c r="Q219" s="237"/>
      <c r="R219" s="237"/>
    </row>
    <row r="220" spans="1:18" x14ac:dyDescent="0.25">
      <c r="A220" s="2"/>
      <c r="C220" s="236"/>
      <c r="D220" s="236"/>
      <c r="E220" s="238"/>
      <c r="F220" s="238"/>
      <c r="G220" s="238"/>
      <c r="H220" s="238"/>
      <c r="I220" s="238"/>
      <c r="J220" s="238"/>
      <c r="K220" s="238"/>
      <c r="L220" s="238"/>
      <c r="N220" s="2"/>
      <c r="O220" s="2"/>
      <c r="P220" s="2"/>
      <c r="Q220" s="237"/>
      <c r="R220" s="237"/>
    </row>
    <row r="221" spans="1:18" x14ac:dyDescent="0.25">
      <c r="A221" s="2"/>
      <c r="C221" s="236"/>
      <c r="D221" s="236"/>
      <c r="E221" s="238"/>
      <c r="F221" s="238"/>
      <c r="G221" s="238"/>
      <c r="H221" s="238"/>
      <c r="I221" s="238"/>
      <c r="J221" s="238"/>
      <c r="K221" s="238"/>
      <c r="L221" s="238"/>
      <c r="N221" s="2"/>
      <c r="O221" s="2"/>
      <c r="P221" s="2"/>
      <c r="Q221" s="237"/>
      <c r="R221" s="237"/>
    </row>
    <row r="222" spans="1:18" x14ac:dyDescent="0.25">
      <c r="A222" s="2"/>
      <c r="C222" s="236"/>
      <c r="D222" s="236"/>
      <c r="E222" s="238"/>
      <c r="F222" s="238"/>
      <c r="G222" s="238"/>
      <c r="H222" s="238"/>
      <c r="I222" s="238"/>
      <c r="J222" s="238"/>
      <c r="K222" s="238"/>
      <c r="L222" s="238"/>
      <c r="N222" s="2"/>
      <c r="O222" s="2"/>
      <c r="P222" s="2"/>
      <c r="Q222" s="237"/>
      <c r="R222" s="237"/>
    </row>
    <row r="223" spans="1:18" x14ac:dyDescent="0.25">
      <c r="A223" s="2"/>
      <c r="C223" s="236"/>
      <c r="D223" s="236"/>
      <c r="E223" s="238"/>
      <c r="F223" s="238"/>
      <c r="G223" s="238"/>
      <c r="H223" s="238"/>
      <c r="I223" s="238"/>
      <c r="J223" s="238"/>
      <c r="K223" s="238"/>
      <c r="L223" s="238"/>
      <c r="N223" s="2"/>
      <c r="O223" s="2"/>
      <c r="P223" s="2"/>
      <c r="Q223" s="237"/>
      <c r="R223" s="237"/>
    </row>
    <row r="224" spans="1:18" x14ac:dyDescent="0.25">
      <c r="A224" s="2"/>
      <c r="C224" s="236"/>
      <c r="D224" s="236"/>
      <c r="E224" s="238"/>
      <c r="F224" s="238"/>
      <c r="G224" s="238"/>
      <c r="H224" s="238"/>
      <c r="I224" s="238"/>
      <c r="J224" s="238"/>
      <c r="K224" s="238"/>
      <c r="L224" s="238"/>
      <c r="N224" s="2"/>
      <c r="O224" s="2"/>
      <c r="P224" s="2"/>
      <c r="Q224" s="237"/>
      <c r="R224" s="237"/>
    </row>
    <row r="225" spans="1:18" x14ac:dyDescent="0.25">
      <c r="A225" s="2"/>
      <c r="C225" s="236"/>
      <c r="D225" s="236"/>
      <c r="E225" s="238"/>
      <c r="F225" s="238"/>
      <c r="G225" s="238"/>
      <c r="H225" s="238"/>
      <c r="I225" s="238"/>
      <c r="J225" s="238"/>
      <c r="K225" s="238"/>
      <c r="L225" s="238"/>
      <c r="N225" s="2"/>
      <c r="O225" s="2"/>
      <c r="P225" s="2"/>
      <c r="Q225" s="237"/>
      <c r="R225" s="237"/>
    </row>
    <row r="226" spans="1:18" x14ac:dyDescent="0.25">
      <c r="A226" s="2"/>
      <c r="C226" s="236"/>
      <c r="D226" s="236"/>
      <c r="E226" s="238"/>
      <c r="F226" s="238"/>
      <c r="G226" s="238"/>
      <c r="H226" s="238"/>
      <c r="I226" s="238"/>
      <c r="J226" s="238"/>
      <c r="K226" s="238"/>
      <c r="L226" s="238"/>
      <c r="N226" s="2"/>
      <c r="O226" s="2"/>
      <c r="P226" s="2"/>
      <c r="Q226" s="237"/>
      <c r="R226" s="237"/>
    </row>
    <row r="227" spans="1:18" x14ac:dyDescent="0.25">
      <c r="A227" s="2"/>
      <c r="C227" s="236"/>
      <c r="D227" s="236"/>
      <c r="E227" s="238"/>
      <c r="F227" s="238"/>
      <c r="G227" s="238"/>
      <c r="H227" s="238"/>
      <c r="I227" s="238"/>
      <c r="J227" s="238"/>
      <c r="K227" s="238"/>
      <c r="L227" s="238"/>
      <c r="N227" s="2"/>
      <c r="O227" s="2"/>
      <c r="P227" s="2"/>
      <c r="Q227" s="237"/>
      <c r="R227" s="237"/>
    </row>
    <row r="228" spans="1:18" x14ac:dyDescent="0.25">
      <c r="A228" s="2"/>
      <c r="C228" s="236"/>
      <c r="D228" s="236"/>
      <c r="E228" s="238"/>
      <c r="F228" s="238"/>
      <c r="G228" s="238"/>
      <c r="H228" s="238"/>
      <c r="I228" s="238"/>
      <c r="J228" s="238"/>
      <c r="K228" s="238"/>
      <c r="L228" s="238"/>
      <c r="N228" s="2"/>
      <c r="O228" s="2"/>
      <c r="P228" s="2"/>
      <c r="Q228" s="237"/>
      <c r="R228" s="237"/>
    </row>
    <row r="229" spans="1:18" x14ac:dyDescent="0.25">
      <c r="A229" s="2"/>
      <c r="C229" s="236"/>
      <c r="D229" s="236"/>
      <c r="E229" s="238"/>
      <c r="F229" s="238"/>
      <c r="G229" s="238"/>
      <c r="H229" s="238"/>
      <c r="I229" s="238"/>
      <c r="J229" s="238"/>
      <c r="K229" s="238"/>
      <c r="L229" s="238"/>
      <c r="N229" s="2"/>
      <c r="O229" s="2"/>
      <c r="P229" s="2"/>
      <c r="Q229" s="237"/>
      <c r="R229" s="237"/>
    </row>
    <row r="230" spans="1:18" x14ac:dyDescent="0.25">
      <c r="A230" s="2"/>
      <c r="C230" s="236"/>
      <c r="D230" s="236"/>
      <c r="E230" s="238"/>
      <c r="F230" s="238"/>
      <c r="G230" s="238"/>
      <c r="H230" s="238"/>
      <c r="I230" s="238"/>
      <c r="J230" s="238"/>
      <c r="K230" s="238"/>
      <c r="L230" s="238"/>
      <c r="N230" s="2"/>
      <c r="O230" s="2"/>
      <c r="P230" s="2"/>
      <c r="Q230" s="237"/>
      <c r="R230" s="237"/>
    </row>
    <row r="231" spans="1:18" x14ac:dyDescent="0.25">
      <c r="A231" s="2"/>
      <c r="C231" s="236"/>
      <c r="D231" s="236"/>
      <c r="E231" s="238"/>
      <c r="F231" s="238"/>
      <c r="G231" s="238"/>
      <c r="H231" s="238"/>
      <c r="I231" s="238"/>
      <c r="J231" s="238"/>
      <c r="K231" s="238"/>
      <c r="L231" s="238"/>
      <c r="N231" s="2"/>
      <c r="O231" s="2"/>
      <c r="P231" s="2"/>
      <c r="Q231" s="237"/>
      <c r="R231" s="237"/>
    </row>
    <row r="232" spans="1:18" x14ac:dyDescent="0.25">
      <c r="A232" s="2"/>
      <c r="C232" s="236"/>
      <c r="D232" s="236"/>
      <c r="E232" s="238"/>
      <c r="F232" s="238"/>
      <c r="G232" s="238"/>
      <c r="H232" s="238"/>
      <c r="I232" s="238"/>
      <c r="J232" s="238"/>
      <c r="K232" s="238"/>
      <c r="L232" s="238"/>
      <c r="N232" s="2"/>
      <c r="O232" s="2"/>
      <c r="P232" s="2"/>
      <c r="Q232" s="237"/>
      <c r="R232" s="237"/>
    </row>
    <row r="233" spans="1:18" x14ac:dyDescent="0.25">
      <c r="A233" s="2"/>
      <c r="C233" s="236"/>
      <c r="D233" s="236"/>
      <c r="E233" s="238"/>
      <c r="F233" s="238"/>
      <c r="G233" s="238"/>
      <c r="H233" s="238"/>
      <c r="I233" s="238"/>
      <c r="J233" s="238"/>
      <c r="K233" s="238"/>
      <c r="L233" s="238"/>
      <c r="N233" s="2"/>
      <c r="O233" s="2"/>
      <c r="P233" s="2"/>
      <c r="Q233" s="237"/>
      <c r="R233" s="237"/>
    </row>
    <row r="234" spans="1:18" x14ac:dyDescent="0.25">
      <c r="A234" s="2"/>
      <c r="C234" s="236"/>
      <c r="D234" s="236"/>
      <c r="E234" s="238"/>
      <c r="F234" s="238"/>
      <c r="G234" s="238"/>
      <c r="H234" s="238"/>
      <c r="I234" s="238"/>
      <c r="J234" s="238"/>
      <c r="K234" s="238"/>
      <c r="L234" s="238"/>
      <c r="N234" s="2"/>
      <c r="O234" s="2"/>
      <c r="P234" s="2"/>
      <c r="Q234" s="237"/>
      <c r="R234" s="237"/>
    </row>
    <row r="235" spans="1:18" x14ac:dyDescent="0.25">
      <c r="A235" s="2"/>
      <c r="C235" s="236"/>
      <c r="D235" s="236"/>
      <c r="E235" s="238"/>
      <c r="F235" s="238"/>
      <c r="G235" s="238"/>
      <c r="H235" s="238"/>
      <c r="I235" s="238"/>
      <c r="J235" s="238"/>
      <c r="K235" s="238"/>
      <c r="L235" s="238"/>
      <c r="N235" s="2"/>
      <c r="O235" s="2"/>
      <c r="P235" s="2"/>
      <c r="Q235" s="237"/>
      <c r="R235" s="237"/>
    </row>
    <row r="236" spans="1:18" x14ac:dyDescent="0.25">
      <c r="A236" s="2"/>
      <c r="C236" s="236"/>
      <c r="D236" s="236"/>
      <c r="E236" s="238"/>
      <c r="F236" s="238"/>
      <c r="G236" s="238"/>
      <c r="H236" s="238"/>
      <c r="I236" s="238"/>
      <c r="J236" s="238"/>
      <c r="K236" s="238"/>
      <c r="L236" s="238"/>
      <c r="N236" s="2"/>
      <c r="O236" s="2"/>
      <c r="P236" s="2"/>
      <c r="Q236" s="237"/>
      <c r="R236" s="237"/>
    </row>
    <row r="237" spans="1:18" x14ac:dyDescent="0.25">
      <c r="A237" s="2"/>
      <c r="C237" s="236"/>
      <c r="D237" s="236"/>
      <c r="E237" s="238"/>
      <c r="F237" s="238"/>
      <c r="G237" s="238"/>
      <c r="H237" s="238"/>
      <c r="I237" s="238"/>
      <c r="J237" s="238"/>
      <c r="K237" s="238"/>
      <c r="L237" s="238"/>
      <c r="N237" s="2"/>
      <c r="O237" s="2"/>
      <c r="P237" s="2"/>
      <c r="Q237" s="237"/>
      <c r="R237" s="237"/>
    </row>
    <row r="238" spans="1:18" x14ac:dyDescent="0.25">
      <c r="A238" s="2"/>
      <c r="C238" s="236"/>
      <c r="D238" s="236"/>
      <c r="E238" s="238"/>
      <c r="F238" s="238"/>
      <c r="G238" s="238"/>
      <c r="H238" s="238"/>
      <c r="I238" s="238"/>
      <c r="J238" s="238"/>
      <c r="K238" s="238"/>
      <c r="L238" s="238"/>
      <c r="N238" s="2"/>
      <c r="O238" s="2"/>
      <c r="P238" s="2"/>
      <c r="Q238" s="237"/>
      <c r="R238" s="237"/>
    </row>
    <row r="239" spans="1:18" x14ac:dyDescent="0.25">
      <c r="A239" s="2"/>
      <c r="C239" s="236"/>
      <c r="D239" s="236"/>
      <c r="E239" s="238"/>
      <c r="F239" s="238"/>
      <c r="G239" s="238"/>
      <c r="H239" s="238"/>
      <c r="I239" s="238"/>
      <c r="J239" s="238"/>
      <c r="K239" s="238"/>
      <c r="L239" s="238"/>
      <c r="N239" s="2"/>
      <c r="O239" s="2"/>
      <c r="P239" s="2"/>
      <c r="Q239" s="237"/>
      <c r="R239" s="237"/>
    </row>
    <row r="240" spans="1:18" x14ac:dyDescent="0.25">
      <c r="A240" s="2"/>
      <c r="C240" s="236"/>
      <c r="D240" s="236"/>
      <c r="E240" s="238"/>
      <c r="F240" s="238"/>
      <c r="G240" s="238"/>
      <c r="H240" s="238"/>
      <c r="I240" s="238"/>
      <c r="J240" s="238"/>
      <c r="K240" s="238"/>
      <c r="L240" s="238"/>
      <c r="N240" s="2"/>
      <c r="O240" s="2"/>
      <c r="P240" s="2"/>
      <c r="Q240" s="237"/>
      <c r="R240" s="237"/>
    </row>
    <row r="241" spans="1:18" x14ac:dyDescent="0.25">
      <c r="A241" s="2"/>
      <c r="C241" s="236"/>
      <c r="D241" s="236"/>
      <c r="E241" s="238"/>
      <c r="F241" s="238"/>
      <c r="G241" s="238"/>
      <c r="H241" s="238"/>
      <c r="I241" s="238"/>
      <c r="J241" s="238"/>
      <c r="K241" s="238"/>
      <c r="L241" s="238"/>
      <c r="N241" s="2"/>
      <c r="O241" s="2"/>
      <c r="P241" s="2"/>
      <c r="Q241" s="237"/>
      <c r="R241" s="237"/>
    </row>
    <row r="242" spans="1:18" x14ac:dyDescent="0.25">
      <c r="A242" s="2"/>
      <c r="C242" s="236"/>
      <c r="D242" s="236"/>
      <c r="E242" s="238"/>
      <c r="F242" s="238"/>
      <c r="G242" s="238"/>
      <c r="H242" s="238"/>
      <c r="I242" s="238"/>
      <c r="J242" s="238"/>
      <c r="K242" s="238"/>
      <c r="L242" s="238"/>
      <c r="N242" s="2"/>
      <c r="O242" s="2"/>
      <c r="P242" s="2"/>
      <c r="Q242" s="237"/>
      <c r="R242" s="237"/>
    </row>
    <row r="243" spans="1:18" x14ac:dyDescent="0.25">
      <c r="A243" s="2"/>
      <c r="C243" s="236"/>
      <c r="D243" s="236"/>
      <c r="E243" s="238"/>
      <c r="F243" s="238"/>
      <c r="G243" s="238"/>
      <c r="H243" s="238"/>
      <c r="I243" s="238"/>
      <c r="J243" s="238"/>
      <c r="K243" s="238"/>
      <c r="L243" s="238"/>
      <c r="N243" s="2"/>
      <c r="O243" s="2"/>
      <c r="P243" s="2"/>
      <c r="Q243" s="237"/>
      <c r="R243" s="237"/>
    </row>
    <row r="244" spans="1:18" x14ac:dyDescent="0.25">
      <c r="A244" s="2"/>
      <c r="C244" s="236"/>
      <c r="D244" s="236"/>
      <c r="E244" s="238"/>
      <c r="F244" s="238"/>
      <c r="G244" s="238"/>
      <c r="H244" s="238"/>
      <c r="I244" s="238"/>
      <c r="J244" s="238"/>
      <c r="K244" s="238"/>
      <c r="L244" s="238"/>
      <c r="N244" s="2"/>
      <c r="O244" s="2"/>
      <c r="P244" s="2"/>
      <c r="Q244" s="237"/>
      <c r="R244" s="237"/>
    </row>
    <row r="245" spans="1:18" x14ac:dyDescent="0.25">
      <c r="A245" s="2"/>
      <c r="C245" s="236"/>
      <c r="D245" s="236"/>
      <c r="E245" s="238"/>
      <c r="F245" s="238"/>
      <c r="G245" s="238"/>
      <c r="H245" s="238"/>
      <c r="I245" s="238"/>
      <c r="J245" s="238"/>
      <c r="K245" s="238"/>
      <c r="L245" s="238"/>
      <c r="N245" s="2"/>
      <c r="O245" s="2"/>
      <c r="P245" s="2"/>
      <c r="Q245" s="237"/>
      <c r="R245" s="237"/>
    </row>
    <row r="246" spans="1:18" x14ac:dyDescent="0.25">
      <c r="A246" s="2"/>
      <c r="C246" s="236"/>
      <c r="D246" s="236"/>
      <c r="E246" s="238"/>
      <c r="F246" s="238"/>
      <c r="G246" s="238"/>
      <c r="H246" s="238"/>
      <c r="I246" s="238"/>
      <c r="J246" s="238"/>
      <c r="K246" s="238"/>
      <c r="L246" s="238"/>
      <c r="N246" s="2"/>
      <c r="O246" s="2"/>
      <c r="P246" s="2"/>
      <c r="Q246" s="237"/>
      <c r="R246" s="237"/>
    </row>
    <row r="247" spans="1:18" x14ac:dyDescent="0.25">
      <c r="A247" s="2"/>
      <c r="C247" s="236"/>
      <c r="D247" s="236"/>
      <c r="E247" s="238"/>
      <c r="F247" s="238"/>
      <c r="G247" s="238"/>
      <c r="H247" s="238"/>
      <c r="I247" s="238"/>
      <c r="J247" s="238"/>
      <c r="K247" s="238"/>
      <c r="L247" s="238"/>
      <c r="N247" s="2"/>
      <c r="O247" s="2"/>
      <c r="P247" s="2"/>
      <c r="Q247" s="237"/>
      <c r="R247" s="237"/>
    </row>
    <row r="248" spans="1:18" x14ac:dyDescent="0.25">
      <c r="A248" s="2"/>
      <c r="C248" s="236"/>
      <c r="D248" s="236"/>
      <c r="E248" s="238"/>
      <c r="F248" s="238"/>
      <c r="G248" s="238"/>
      <c r="H248" s="238"/>
      <c r="I248" s="238"/>
      <c r="J248" s="238"/>
      <c r="K248" s="238"/>
      <c r="L248" s="238"/>
      <c r="Q248" s="237"/>
      <c r="R248" s="237"/>
    </row>
    <row r="249" spans="1:18" x14ac:dyDescent="0.25">
      <c r="A249" s="2"/>
      <c r="C249" s="236"/>
      <c r="D249" s="236"/>
      <c r="E249" s="236"/>
      <c r="F249" s="236"/>
      <c r="G249" s="236"/>
      <c r="H249" s="236"/>
      <c r="I249" s="236"/>
      <c r="J249" s="236"/>
      <c r="K249" s="236"/>
      <c r="L249" s="236"/>
      <c r="Q249" s="237"/>
      <c r="R249" s="237"/>
    </row>
    <row r="250" spans="1:18" x14ac:dyDescent="0.25">
      <c r="A250" s="2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Q250" s="237"/>
      <c r="R250" s="237"/>
    </row>
    <row r="251" spans="1:18" x14ac:dyDescent="0.25">
      <c r="A251" s="2"/>
      <c r="C251" s="236"/>
      <c r="D251" s="236"/>
      <c r="E251" s="236"/>
      <c r="F251" s="236"/>
      <c r="G251" s="236"/>
      <c r="H251" s="236"/>
      <c r="I251" s="236"/>
      <c r="J251" s="236"/>
      <c r="K251" s="236"/>
      <c r="L251" s="236"/>
      <c r="Q251" s="237"/>
      <c r="R251" s="237"/>
    </row>
    <row r="252" spans="1:18" x14ac:dyDescent="0.25">
      <c r="A252" s="2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Q252" s="237"/>
      <c r="R252" s="237"/>
    </row>
    <row r="253" spans="1:18" x14ac:dyDescent="0.25">
      <c r="A253" s="2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Q253" s="237"/>
      <c r="R253" s="237"/>
    </row>
    <row r="254" spans="1:18" x14ac:dyDescent="0.25">
      <c r="A254" s="2"/>
      <c r="C254" s="236"/>
      <c r="D254" s="236"/>
      <c r="E254" s="236"/>
      <c r="F254" s="236"/>
      <c r="G254" s="236"/>
      <c r="H254" s="236"/>
      <c r="I254" s="236"/>
      <c r="J254" s="236"/>
      <c r="K254" s="236"/>
      <c r="L254" s="236"/>
      <c r="Q254" s="237"/>
      <c r="R254" s="237"/>
    </row>
    <row r="255" spans="1:18" x14ac:dyDescent="0.25">
      <c r="A255" s="2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Q255" s="237"/>
      <c r="R255" s="237"/>
    </row>
    <row r="256" spans="1:18" x14ac:dyDescent="0.25">
      <c r="A256" s="2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Q256" s="237"/>
      <c r="R256" s="237"/>
    </row>
    <row r="257" spans="1:18" x14ac:dyDescent="0.25">
      <c r="A257" s="2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Q257" s="237"/>
      <c r="R257" s="237"/>
    </row>
    <row r="258" spans="1:18" x14ac:dyDescent="0.25">
      <c r="A258" s="2"/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Q258" s="237"/>
      <c r="R258" s="237"/>
    </row>
    <row r="259" spans="1:18" x14ac:dyDescent="0.25">
      <c r="A259" s="2"/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Q259" s="237"/>
      <c r="R259" s="237"/>
    </row>
    <row r="260" spans="1:18" x14ac:dyDescent="0.25">
      <c r="A260" s="2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Q260" s="237"/>
      <c r="R260" s="237"/>
    </row>
    <row r="261" spans="1:18" x14ac:dyDescent="0.25">
      <c r="A261" s="2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Q261" s="237"/>
      <c r="R261" s="237"/>
    </row>
    <row r="262" spans="1:18" x14ac:dyDescent="0.25">
      <c r="A262" s="2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Q262" s="237"/>
      <c r="R262" s="237"/>
    </row>
    <row r="263" spans="1:18" x14ac:dyDescent="0.25">
      <c r="A263" s="2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Q263" s="237"/>
      <c r="R263" s="237"/>
    </row>
    <row r="264" spans="1:18" x14ac:dyDescent="0.25">
      <c r="A264" s="2"/>
      <c r="C264" s="236"/>
      <c r="D264" s="236"/>
      <c r="E264" s="236"/>
      <c r="F264" s="236"/>
      <c r="G264" s="236"/>
      <c r="H264" s="236"/>
      <c r="I264" s="236"/>
      <c r="J264" s="236"/>
      <c r="K264" s="236"/>
      <c r="L264" s="236"/>
      <c r="Q264" s="237"/>
      <c r="R264" s="237"/>
    </row>
    <row r="265" spans="1:18" x14ac:dyDescent="0.25">
      <c r="A265" s="2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Q265" s="237"/>
      <c r="R265" s="237"/>
    </row>
    <row r="266" spans="1:18" x14ac:dyDescent="0.25">
      <c r="A266" s="2"/>
      <c r="C266" s="236"/>
      <c r="D266" s="236"/>
      <c r="E266" s="236"/>
      <c r="F266" s="236"/>
      <c r="G266" s="236"/>
      <c r="H266" s="236"/>
      <c r="I266" s="236"/>
      <c r="J266" s="236"/>
      <c r="K266" s="236"/>
      <c r="L266" s="236"/>
      <c r="Q266" s="237"/>
      <c r="R266" s="237"/>
    </row>
    <row r="267" spans="1:18" x14ac:dyDescent="0.25">
      <c r="A267" s="2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Q267" s="237"/>
      <c r="R267" s="237"/>
    </row>
    <row r="268" spans="1:18" x14ac:dyDescent="0.25">
      <c r="A268" s="2"/>
      <c r="C268" s="236"/>
      <c r="D268" s="236"/>
      <c r="E268" s="236"/>
      <c r="F268" s="236"/>
      <c r="G268" s="236"/>
      <c r="H268" s="236"/>
      <c r="I268" s="236"/>
      <c r="J268" s="236"/>
      <c r="K268" s="236"/>
      <c r="L268" s="236"/>
      <c r="Q268" s="237"/>
      <c r="R268" s="237"/>
    </row>
    <row r="269" spans="1:18" x14ac:dyDescent="0.25">
      <c r="A269" s="2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Q269" s="237"/>
      <c r="R269" s="237"/>
    </row>
    <row r="270" spans="1:18" x14ac:dyDescent="0.25">
      <c r="A270" s="2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Q270" s="237"/>
      <c r="R270" s="237"/>
    </row>
    <row r="271" spans="1:18" x14ac:dyDescent="0.25">
      <c r="A271" s="2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Q271" s="237"/>
      <c r="R271" s="237"/>
    </row>
    <row r="272" spans="1:18" x14ac:dyDescent="0.25">
      <c r="A272" s="2"/>
      <c r="C272" s="236"/>
      <c r="D272" s="236"/>
      <c r="E272" s="236"/>
      <c r="F272" s="236"/>
      <c r="G272" s="236"/>
      <c r="H272" s="236"/>
      <c r="I272" s="236"/>
      <c r="J272" s="236"/>
      <c r="K272" s="236"/>
      <c r="L272" s="236"/>
      <c r="Q272" s="237"/>
      <c r="R272" s="237"/>
    </row>
    <row r="273" spans="1:18" x14ac:dyDescent="0.25">
      <c r="A273" s="2"/>
      <c r="C273" s="236"/>
      <c r="D273" s="236"/>
      <c r="E273" s="236"/>
      <c r="F273" s="236"/>
      <c r="G273" s="236"/>
      <c r="H273" s="236"/>
      <c r="I273" s="236"/>
      <c r="J273" s="236"/>
      <c r="K273" s="236"/>
      <c r="L273" s="236"/>
      <c r="Q273" s="237"/>
      <c r="R273" s="237"/>
    </row>
    <row r="274" spans="1:18" x14ac:dyDescent="0.25">
      <c r="A274" s="2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Q274" s="237"/>
      <c r="R274" s="237"/>
    </row>
    <row r="275" spans="1:18" x14ac:dyDescent="0.25">
      <c r="A275" s="2"/>
      <c r="C275" s="236"/>
      <c r="D275" s="236"/>
      <c r="E275" s="236"/>
      <c r="F275" s="236"/>
      <c r="G275" s="236"/>
      <c r="H275" s="236"/>
      <c r="I275" s="236"/>
      <c r="J275" s="236"/>
      <c r="K275" s="236"/>
      <c r="L275" s="236"/>
      <c r="Q275" s="237"/>
      <c r="R275" s="237"/>
    </row>
    <row r="276" spans="1:18" x14ac:dyDescent="0.25">
      <c r="A276" s="2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Q276" s="237"/>
      <c r="R276" s="237"/>
    </row>
    <row r="277" spans="1:18" x14ac:dyDescent="0.25">
      <c r="A277" s="2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Q277" s="237"/>
      <c r="R277" s="237"/>
    </row>
    <row r="278" spans="1:18" x14ac:dyDescent="0.25">
      <c r="A278" s="2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Q278" s="237"/>
      <c r="R278" s="237"/>
    </row>
    <row r="279" spans="1:18" x14ac:dyDescent="0.25">
      <c r="A279" s="2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Q279" s="237"/>
      <c r="R279" s="237"/>
    </row>
    <row r="280" spans="1:18" x14ac:dyDescent="0.25">
      <c r="A280" s="2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Q280" s="237"/>
      <c r="R280" s="237"/>
    </row>
    <row r="281" spans="1:18" x14ac:dyDescent="0.25">
      <c r="A281" s="2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Q281" s="237"/>
      <c r="R281" s="237"/>
    </row>
    <row r="282" spans="1:18" x14ac:dyDescent="0.25">
      <c r="A282" s="2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Q282" s="237"/>
      <c r="R282" s="237"/>
    </row>
    <row r="283" spans="1:18" x14ac:dyDescent="0.25">
      <c r="A283" s="2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Q283" s="237"/>
      <c r="R283" s="237"/>
    </row>
    <row r="284" spans="1:18" x14ac:dyDescent="0.25">
      <c r="A284" s="2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Q284" s="237"/>
      <c r="R284" s="237"/>
    </row>
    <row r="285" spans="1:18" x14ac:dyDescent="0.25">
      <c r="A285" s="2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Q285" s="237"/>
      <c r="R285" s="237"/>
    </row>
    <row r="286" spans="1:18" x14ac:dyDescent="0.25">
      <c r="A286" s="2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Q286" s="237"/>
      <c r="R286" s="237"/>
    </row>
    <row r="287" spans="1:18" x14ac:dyDescent="0.25">
      <c r="A287" s="2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Q287" s="237"/>
      <c r="R287" s="237"/>
    </row>
    <row r="288" spans="1:18" x14ac:dyDescent="0.25">
      <c r="A288" s="2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Q288" s="237"/>
      <c r="R288" s="237"/>
    </row>
    <row r="289" spans="1:18" x14ac:dyDescent="0.25">
      <c r="A289" s="2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Q289" s="237"/>
      <c r="R289" s="237"/>
    </row>
    <row r="290" spans="1:18" x14ac:dyDescent="0.25">
      <c r="A290" s="2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Q290" s="237"/>
      <c r="R290" s="237"/>
    </row>
    <row r="291" spans="1:18" x14ac:dyDescent="0.25">
      <c r="A291" s="2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Q291" s="237"/>
      <c r="R291" s="237"/>
    </row>
    <row r="292" spans="1:18" x14ac:dyDescent="0.25">
      <c r="A292" s="2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Q292" s="237"/>
      <c r="R292" s="237"/>
    </row>
    <row r="293" spans="1:18" x14ac:dyDescent="0.25">
      <c r="A293" s="2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Q293" s="237"/>
      <c r="R293" s="237"/>
    </row>
    <row r="294" spans="1:18" x14ac:dyDescent="0.25">
      <c r="A294" s="2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Q294" s="237"/>
      <c r="R294" s="237"/>
    </row>
    <row r="295" spans="1:18" x14ac:dyDescent="0.25">
      <c r="A295" s="2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Q295" s="237"/>
      <c r="R295" s="237"/>
    </row>
    <row r="296" spans="1:18" x14ac:dyDescent="0.25">
      <c r="A296" s="2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Q296" s="237"/>
      <c r="R296" s="237"/>
    </row>
    <row r="297" spans="1:18" x14ac:dyDescent="0.25">
      <c r="A297" s="2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Q297" s="237"/>
      <c r="R297" s="237"/>
    </row>
    <row r="298" spans="1:18" x14ac:dyDescent="0.25">
      <c r="A298" s="2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Q298" s="237"/>
      <c r="R298" s="237"/>
    </row>
    <row r="299" spans="1:18" x14ac:dyDescent="0.25">
      <c r="A299" s="2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Q299" s="237"/>
      <c r="R299" s="237"/>
    </row>
    <row r="300" spans="1:18" x14ac:dyDescent="0.25">
      <c r="A300" s="2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Q300" s="237"/>
      <c r="R300" s="237"/>
    </row>
    <row r="301" spans="1:18" x14ac:dyDescent="0.25">
      <c r="A301" s="2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Q301" s="237"/>
      <c r="R301" s="237"/>
    </row>
    <row r="302" spans="1:18" x14ac:dyDescent="0.25">
      <c r="A302" s="2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Q302" s="237"/>
      <c r="R302" s="237"/>
    </row>
    <row r="303" spans="1:18" x14ac:dyDescent="0.25">
      <c r="A303" s="2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Q303" s="237"/>
      <c r="R303" s="237"/>
    </row>
    <row r="304" spans="1:18" x14ac:dyDescent="0.25">
      <c r="A304" s="2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Q304" s="237"/>
      <c r="R304" s="237"/>
    </row>
    <row r="305" spans="1:18" x14ac:dyDescent="0.25">
      <c r="A305" s="2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Q305" s="237"/>
      <c r="R305" s="237"/>
    </row>
    <row r="306" spans="1:18" x14ac:dyDescent="0.25">
      <c r="A306" s="2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Q306" s="237"/>
      <c r="R306" s="237"/>
    </row>
    <row r="307" spans="1:18" x14ac:dyDescent="0.25">
      <c r="A307" s="2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Q307" s="237"/>
      <c r="R307" s="237"/>
    </row>
    <row r="308" spans="1:18" x14ac:dyDescent="0.25">
      <c r="A308" s="2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Q308" s="237"/>
      <c r="R308" s="237"/>
    </row>
    <row r="309" spans="1:18" x14ac:dyDescent="0.25">
      <c r="A309" s="2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Q309" s="237"/>
      <c r="R309" s="237"/>
    </row>
    <row r="310" spans="1:18" x14ac:dyDescent="0.25">
      <c r="A310" s="2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Q310" s="237"/>
      <c r="R310" s="237"/>
    </row>
    <row r="311" spans="1:18" x14ac:dyDescent="0.25">
      <c r="A311" s="2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Q311" s="237"/>
      <c r="R311" s="237"/>
    </row>
    <row r="312" spans="1:18" x14ac:dyDescent="0.25">
      <c r="A312" s="2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Q312" s="237"/>
      <c r="R312" s="237"/>
    </row>
    <row r="313" spans="1:18" x14ac:dyDescent="0.25">
      <c r="A313" s="2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Q313" s="237"/>
      <c r="R313" s="237"/>
    </row>
    <row r="314" spans="1:18" x14ac:dyDescent="0.25">
      <c r="A314" s="2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Q314" s="237"/>
      <c r="R314" s="237"/>
    </row>
    <row r="315" spans="1:18" x14ac:dyDescent="0.25">
      <c r="A315" s="2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Q315" s="237"/>
      <c r="R315" s="237"/>
    </row>
    <row r="316" spans="1:18" x14ac:dyDescent="0.25">
      <c r="A316" s="2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Q316" s="237"/>
      <c r="R316" s="237"/>
    </row>
    <row r="317" spans="1:18" x14ac:dyDescent="0.25">
      <c r="A317" s="2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Q317" s="237"/>
      <c r="R317" s="237"/>
    </row>
    <row r="318" spans="1:18" x14ac:dyDescent="0.25">
      <c r="A318" s="2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Q318" s="237"/>
      <c r="R318" s="237"/>
    </row>
    <row r="319" spans="1:18" x14ac:dyDescent="0.25">
      <c r="A319" s="2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Q319" s="237"/>
      <c r="R319" s="237"/>
    </row>
    <row r="320" spans="1:18" x14ac:dyDescent="0.25">
      <c r="A320" s="2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Q320" s="237"/>
      <c r="R320" s="237"/>
    </row>
    <row r="321" spans="1:18" x14ac:dyDescent="0.25">
      <c r="A321" s="2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Q321" s="237"/>
      <c r="R321" s="237"/>
    </row>
    <row r="322" spans="1:18" x14ac:dyDescent="0.25">
      <c r="A322" s="2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Q322" s="237"/>
      <c r="R322" s="237"/>
    </row>
    <row r="323" spans="1:18" x14ac:dyDescent="0.25">
      <c r="A323" s="2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Q323" s="237"/>
      <c r="R323" s="237"/>
    </row>
    <row r="324" spans="1:18" x14ac:dyDescent="0.25">
      <c r="A324" s="2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Q324" s="237"/>
      <c r="R324" s="237"/>
    </row>
    <row r="325" spans="1:18" x14ac:dyDescent="0.25">
      <c r="A325" s="2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Q325" s="237"/>
      <c r="R325" s="237"/>
    </row>
    <row r="326" spans="1:18" x14ac:dyDescent="0.25">
      <c r="A326" s="2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Q326" s="237"/>
      <c r="R326" s="237"/>
    </row>
    <row r="327" spans="1:18" x14ac:dyDescent="0.25">
      <c r="A327" s="2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Q327" s="237"/>
      <c r="R327" s="237"/>
    </row>
    <row r="328" spans="1:18" x14ac:dyDescent="0.25">
      <c r="A328" s="2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Q328" s="237"/>
      <c r="R328" s="237"/>
    </row>
    <row r="329" spans="1:18" x14ac:dyDescent="0.25">
      <c r="A329" s="2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Q329" s="237"/>
      <c r="R329" s="237"/>
    </row>
    <row r="330" spans="1:18" x14ac:dyDescent="0.25">
      <c r="A330" s="2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Q330" s="237"/>
      <c r="R330" s="237"/>
    </row>
    <row r="331" spans="1:18" x14ac:dyDescent="0.25">
      <c r="A331" s="2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Q331" s="237"/>
      <c r="R331" s="237"/>
    </row>
    <row r="332" spans="1:18" x14ac:dyDescent="0.25">
      <c r="A332" s="2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Q332" s="237"/>
      <c r="R332" s="237"/>
    </row>
    <row r="333" spans="1:18" x14ac:dyDescent="0.25">
      <c r="A333" s="2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Q333" s="237"/>
      <c r="R333" s="237"/>
    </row>
    <row r="334" spans="1:18" x14ac:dyDescent="0.25">
      <c r="A334" s="2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Q334" s="237"/>
      <c r="R334" s="237"/>
    </row>
    <row r="335" spans="1:18" x14ac:dyDescent="0.25">
      <c r="A335" s="2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Q335" s="237"/>
      <c r="R335" s="237"/>
    </row>
    <row r="336" spans="1:18" x14ac:dyDescent="0.25">
      <c r="A336" s="2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Q336" s="237"/>
      <c r="R336" s="237"/>
    </row>
    <row r="337" spans="1:18" x14ac:dyDescent="0.25">
      <c r="A337" s="2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Q337" s="237"/>
      <c r="R337" s="237"/>
    </row>
    <row r="338" spans="1:18" x14ac:dyDescent="0.25">
      <c r="A338" s="2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Q338" s="237"/>
      <c r="R338" s="237"/>
    </row>
    <row r="339" spans="1:18" x14ac:dyDescent="0.25">
      <c r="A339" s="2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Q339" s="237"/>
      <c r="R339" s="237"/>
    </row>
    <row r="340" spans="1:18" x14ac:dyDescent="0.25">
      <c r="A340" s="2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Q340" s="237"/>
      <c r="R340" s="237"/>
    </row>
    <row r="341" spans="1:18" x14ac:dyDescent="0.25">
      <c r="A341" s="2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Q341" s="237"/>
      <c r="R341" s="237"/>
    </row>
    <row r="342" spans="1:18" x14ac:dyDescent="0.25">
      <c r="A342" s="2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Q342" s="237"/>
      <c r="R342" s="237"/>
    </row>
    <row r="343" spans="1:18" x14ac:dyDescent="0.25">
      <c r="A343" s="2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Q343" s="237"/>
      <c r="R343" s="237"/>
    </row>
    <row r="344" spans="1:18" x14ac:dyDescent="0.25">
      <c r="A344" s="2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Q344" s="237"/>
      <c r="R344" s="237"/>
    </row>
    <row r="345" spans="1:18" x14ac:dyDescent="0.25">
      <c r="A345" s="2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Q345" s="237"/>
      <c r="R345" s="237"/>
    </row>
    <row r="346" spans="1:18" x14ac:dyDescent="0.25">
      <c r="A346" s="2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Q346" s="237"/>
      <c r="R346" s="237"/>
    </row>
    <row r="347" spans="1:18" x14ac:dyDescent="0.25">
      <c r="A347" s="2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Q347" s="237"/>
      <c r="R347" s="237"/>
    </row>
    <row r="348" spans="1:18" x14ac:dyDescent="0.25">
      <c r="A348" s="2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Q348" s="237"/>
      <c r="R348" s="237"/>
    </row>
    <row r="349" spans="1:18" x14ac:dyDescent="0.25">
      <c r="A349" s="2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Q349" s="237"/>
      <c r="R349" s="237"/>
    </row>
    <row r="350" spans="1:18" x14ac:dyDescent="0.25">
      <c r="A350" s="2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Q350" s="237"/>
      <c r="R350" s="237"/>
    </row>
    <row r="351" spans="1:18" x14ac:dyDescent="0.25">
      <c r="A351" s="2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Q351" s="237"/>
      <c r="R351" s="237"/>
    </row>
    <row r="352" spans="1:18" x14ac:dyDescent="0.25">
      <c r="A352" s="2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Q352" s="237"/>
      <c r="R352" s="237"/>
    </row>
    <row r="353" spans="1:18" x14ac:dyDescent="0.25">
      <c r="A353" s="2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Q353" s="237"/>
      <c r="R353" s="237"/>
    </row>
    <row r="354" spans="1:18" x14ac:dyDescent="0.25">
      <c r="A354" s="2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Q354" s="237"/>
      <c r="R354" s="237"/>
    </row>
    <row r="355" spans="1:18" x14ac:dyDescent="0.25">
      <c r="A355" s="2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Q355" s="237"/>
      <c r="R355" s="237"/>
    </row>
    <row r="356" spans="1:18" x14ac:dyDescent="0.25">
      <c r="A356" s="2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Q356" s="237"/>
      <c r="R356" s="237"/>
    </row>
    <row r="357" spans="1:18" x14ac:dyDescent="0.25">
      <c r="A357" s="2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Q357" s="237"/>
      <c r="R357" s="237"/>
    </row>
    <row r="358" spans="1:18" x14ac:dyDescent="0.25">
      <c r="A358" s="2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Q358" s="237"/>
      <c r="R358" s="237"/>
    </row>
    <row r="359" spans="1:18" x14ac:dyDescent="0.25">
      <c r="A359" s="2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Q359" s="237"/>
      <c r="R359" s="237"/>
    </row>
    <row r="360" spans="1:18" x14ac:dyDescent="0.25">
      <c r="A360" s="2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Q360" s="237"/>
      <c r="R360" s="237"/>
    </row>
    <row r="361" spans="1:18" x14ac:dyDescent="0.25">
      <c r="A361" s="2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Q361" s="237"/>
      <c r="R361" s="237"/>
    </row>
    <row r="362" spans="1:18" x14ac:dyDescent="0.25">
      <c r="A362" s="2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Q362" s="237"/>
      <c r="R362" s="237"/>
    </row>
    <row r="363" spans="1:18" x14ac:dyDescent="0.25">
      <c r="A363" s="2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Q363" s="237"/>
      <c r="R363" s="237"/>
    </row>
    <row r="364" spans="1:18" x14ac:dyDescent="0.25">
      <c r="A364" s="2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Q364" s="237"/>
      <c r="R364" s="237"/>
    </row>
    <row r="365" spans="1:18" x14ac:dyDescent="0.25">
      <c r="A365" s="2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Q365" s="237"/>
      <c r="R365" s="237"/>
    </row>
    <row r="366" spans="1:18" x14ac:dyDescent="0.25">
      <c r="A366" s="2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Q366" s="237"/>
      <c r="R366" s="237"/>
    </row>
    <row r="367" spans="1:18" x14ac:dyDescent="0.25">
      <c r="A367" s="2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Q367" s="237"/>
      <c r="R367" s="237"/>
    </row>
    <row r="368" spans="1:18" x14ac:dyDescent="0.25">
      <c r="A368" s="2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Q368" s="237"/>
      <c r="R368" s="237"/>
    </row>
    <row r="369" spans="1:18" x14ac:dyDescent="0.25">
      <c r="A369" s="2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Q369" s="237"/>
      <c r="R369" s="237"/>
    </row>
    <row r="370" spans="1:18" x14ac:dyDescent="0.25">
      <c r="A370" s="2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Q370" s="237"/>
      <c r="R370" s="237"/>
    </row>
    <row r="371" spans="1:18" x14ac:dyDescent="0.25">
      <c r="A371" s="2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Q371" s="237"/>
      <c r="R371" s="237"/>
    </row>
    <row r="372" spans="1:18" x14ac:dyDescent="0.25">
      <c r="A372" s="2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Q372" s="237"/>
      <c r="R372" s="237"/>
    </row>
    <row r="373" spans="1:18" x14ac:dyDescent="0.25">
      <c r="A373" s="2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Q373" s="237"/>
      <c r="R373" s="237"/>
    </row>
    <row r="374" spans="1:18" x14ac:dyDescent="0.25">
      <c r="A374" s="2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Q374" s="237"/>
      <c r="R374" s="237"/>
    </row>
    <row r="375" spans="1:18" x14ac:dyDescent="0.25">
      <c r="A375" s="2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Q375" s="237"/>
      <c r="R375" s="237"/>
    </row>
    <row r="376" spans="1:18" x14ac:dyDescent="0.25">
      <c r="A376" s="2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Q376" s="237"/>
      <c r="R376" s="237"/>
    </row>
    <row r="377" spans="1:18" x14ac:dyDescent="0.25">
      <c r="A377" s="2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Q377" s="237"/>
      <c r="R377" s="237"/>
    </row>
    <row r="378" spans="1:18" x14ac:dyDescent="0.25">
      <c r="A378" s="2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Q378" s="237"/>
      <c r="R378" s="237"/>
    </row>
    <row r="379" spans="1:18" x14ac:dyDescent="0.25">
      <c r="A379" s="2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Q379" s="237"/>
      <c r="R379" s="237"/>
    </row>
    <row r="380" spans="1:18" x14ac:dyDescent="0.25">
      <c r="A380" s="2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Q380" s="237"/>
      <c r="R380" s="237"/>
    </row>
    <row r="381" spans="1:18" x14ac:dyDescent="0.25">
      <c r="A381" s="2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Q381" s="237"/>
      <c r="R381" s="237"/>
    </row>
    <row r="382" spans="1:18" x14ac:dyDescent="0.25">
      <c r="A382" s="2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Q382" s="237"/>
      <c r="R382" s="237"/>
    </row>
    <row r="383" spans="1:18" x14ac:dyDescent="0.25">
      <c r="A383" s="2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Q383" s="237"/>
      <c r="R383" s="237"/>
    </row>
    <row r="384" spans="1:18" x14ac:dyDescent="0.25">
      <c r="A384" s="2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Q384" s="237"/>
      <c r="R384" s="237"/>
    </row>
    <row r="385" spans="1:18" x14ac:dyDescent="0.25">
      <c r="A385" s="2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Q385" s="237"/>
      <c r="R385" s="237"/>
    </row>
    <row r="386" spans="1:18" x14ac:dyDescent="0.25">
      <c r="A386" s="2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Q386" s="237"/>
      <c r="R386" s="237"/>
    </row>
    <row r="387" spans="1:18" x14ac:dyDescent="0.25">
      <c r="A387" s="2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Q387" s="237"/>
      <c r="R387" s="237"/>
    </row>
    <row r="388" spans="1:18" x14ac:dyDescent="0.25">
      <c r="A388" s="2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Q388" s="237"/>
      <c r="R388" s="237"/>
    </row>
    <row r="389" spans="1:18" x14ac:dyDescent="0.25">
      <c r="A389" s="2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Q389" s="237"/>
      <c r="R389" s="237"/>
    </row>
    <row r="390" spans="1:18" x14ac:dyDescent="0.25">
      <c r="A390" s="2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Q390" s="237"/>
      <c r="R390" s="237"/>
    </row>
    <row r="391" spans="1:18" x14ac:dyDescent="0.25">
      <c r="A391" s="2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Q391" s="237"/>
      <c r="R391" s="237"/>
    </row>
    <row r="392" spans="1:18" x14ac:dyDescent="0.25">
      <c r="A392" s="2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Q392" s="237"/>
      <c r="R392" s="237"/>
    </row>
    <row r="393" spans="1:18" x14ac:dyDescent="0.25">
      <c r="A393" s="2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Q393" s="237"/>
      <c r="R393" s="237"/>
    </row>
    <row r="394" spans="1:18" x14ac:dyDescent="0.25">
      <c r="A394" s="2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Q394" s="237"/>
      <c r="R394" s="237"/>
    </row>
    <row r="395" spans="1:18" x14ac:dyDescent="0.25">
      <c r="A395" s="2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Q395" s="237"/>
      <c r="R395" s="237"/>
    </row>
    <row r="396" spans="1:18" x14ac:dyDescent="0.25">
      <c r="A396" s="2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Q396" s="237"/>
      <c r="R396" s="237"/>
    </row>
    <row r="397" spans="1:18" x14ac:dyDescent="0.25">
      <c r="A397" s="2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Q397" s="237"/>
      <c r="R397" s="237"/>
    </row>
    <row r="398" spans="1:18" x14ac:dyDescent="0.25">
      <c r="A398" s="2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Q398" s="237"/>
      <c r="R398" s="237"/>
    </row>
    <row r="399" spans="1:18" x14ac:dyDescent="0.25">
      <c r="A399" s="2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Q399" s="237"/>
      <c r="R399" s="237"/>
    </row>
    <row r="400" spans="1:18" x14ac:dyDescent="0.25">
      <c r="A400" s="2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Q400" s="237"/>
      <c r="R400" s="237"/>
    </row>
    <row r="401" spans="1:18" x14ac:dyDescent="0.25">
      <c r="A401" s="2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Q401" s="237"/>
      <c r="R401" s="237"/>
    </row>
    <row r="402" spans="1:18" x14ac:dyDescent="0.25">
      <c r="A402" s="2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Q402" s="237"/>
      <c r="R402" s="237"/>
    </row>
    <row r="403" spans="1:18" x14ac:dyDescent="0.25">
      <c r="A403" s="2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Q403" s="237"/>
      <c r="R403" s="237"/>
    </row>
    <row r="404" spans="1:18" x14ac:dyDescent="0.25">
      <c r="A404" s="2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Q404" s="237"/>
      <c r="R404" s="237"/>
    </row>
    <row r="405" spans="1:18" x14ac:dyDescent="0.25">
      <c r="A405" s="2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Q405" s="237"/>
      <c r="R405" s="237"/>
    </row>
    <row r="406" spans="1:18" x14ac:dyDescent="0.25">
      <c r="A406" s="2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Q406" s="237"/>
      <c r="R406" s="237"/>
    </row>
    <row r="407" spans="1:18" x14ac:dyDescent="0.25">
      <c r="A407" s="2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Q407" s="237"/>
      <c r="R407" s="237"/>
    </row>
    <row r="408" spans="1:18" x14ac:dyDescent="0.25">
      <c r="A408" s="2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Q408" s="237"/>
      <c r="R408" s="237"/>
    </row>
    <row r="409" spans="1:18" x14ac:dyDescent="0.25">
      <c r="A409" s="2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Q409" s="237"/>
      <c r="R409" s="237"/>
    </row>
    <row r="410" spans="1:18" x14ac:dyDescent="0.25">
      <c r="A410" s="2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Q410" s="237"/>
      <c r="R410" s="237"/>
    </row>
    <row r="411" spans="1:18" x14ac:dyDescent="0.25">
      <c r="A411" s="2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Q411" s="237"/>
      <c r="R411" s="237"/>
    </row>
    <row r="412" spans="1:18" x14ac:dyDescent="0.25">
      <c r="A412" s="2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Q412" s="237"/>
      <c r="R412" s="237"/>
    </row>
    <row r="413" spans="1:18" x14ac:dyDescent="0.25">
      <c r="A413" s="2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Q413" s="237"/>
      <c r="R413" s="237"/>
    </row>
    <row r="414" spans="1:18" x14ac:dyDescent="0.25">
      <c r="A414" s="2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Q414" s="237"/>
      <c r="R414" s="237"/>
    </row>
    <row r="415" spans="1:18" x14ac:dyDescent="0.25">
      <c r="A415" s="2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Q415" s="237"/>
      <c r="R415" s="237"/>
    </row>
    <row r="416" spans="1:18" x14ac:dyDescent="0.25">
      <c r="A416" s="2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Q416" s="237"/>
      <c r="R416" s="237"/>
    </row>
    <row r="417" spans="1:18" x14ac:dyDescent="0.25">
      <c r="A417" s="2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Q417" s="237"/>
      <c r="R417" s="237"/>
    </row>
    <row r="418" spans="1:18" x14ac:dyDescent="0.25">
      <c r="A418" s="2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Q418" s="237"/>
      <c r="R418" s="237"/>
    </row>
    <row r="419" spans="1:18" x14ac:dyDescent="0.25">
      <c r="A419" s="2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Q419" s="237"/>
      <c r="R419" s="237"/>
    </row>
    <row r="420" spans="1:18" x14ac:dyDescent="0.25">
      <c r="A420" s="2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Q420" s="237"/>
      <c r="R420" s="237"/>
    </row>
    <row r="421" spans="1:18" x14ac:dyDescent="0.25">
      <c r="A421" s="2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Q421" s="237"/>
      <c r="R421" s="237"/>
    </row>
    <row r="422" spans="1:18" x14ac:dyDescent="0.25">
      <c r="A422" s="2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Q422" s="237"/>
      <c r="R422" s="237"/>
    </row>
    <row r="423" spans="1:18" x14ac:dyDescent="0.25">
      <c r="A423" s="2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Q423" s="237"/>
      <c r="R423" s="237"/>
    </row>
    <row r="424" spans="1:18" x14ac:dyDescent="0.25">
      <c r="A424" s="2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Q424" s="237"/>
      <c r="R424" s="237"/>
    </row>
    <row r="425" spans="1:18" x14ac:dyDescent="0.25">
      <c r="A425" s="2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Q425" s="237"/>
      <c r="R425" s="237"/>
    </row>
    <row r="426" spans="1:18" x14ac:dyDescent="0.25">
      <c r="A426" s="2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Q426" s="237"/>
      <c r="R426" s="237"/>
    </row>
    <row r="427" spans="1:18" x14ac:dyDescent="0.25">
      <c r="A427" s="2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Q427" s="237"/>
      <c r="R427" s="237"/>
    </row>
    <row r="428" spans="1:18" x14ac:dyDescent="0.25">
      <c r="A428" s="2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Q428" s="237"/>
      <c r="R428" s="237"/>
    </row>
    <row r="429" spans="1:18" x14ac:dyDescent="0.25">
      <c r="A429" s="2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Q429" s="237"/>
      <c r="R429" s="237"/>
    </row>
    <row r="430" spans="1:18" x14ac:dyDescent="0.25">
      <c r="A430" s="2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Q430" s="237"/>
      <c r="R430" s="237"/>
    </row>
    <row r="431" spans="1:18" x14ac:dyDescent="0.25">
      <c r="A431" s="2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Q431" s="237"/>
      <c r="R431" s="237"/>
    </row>
    <row r="432" spans="1:18" x14ac:dyDescent="0.25">
      <c r="A432" s="2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Q432" s="237"/>
      <c r="R432" s="237"/>
    </row>
    <row r="433" spans="1:18" x14ac:dyDescent="0.25">
      <c r="A433" s="2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Q433" s="237"/>
      <c r="R433" s="237"/>
    </row>
    <row r="434" spans="1:18" x14ac:dyDescent="0.25">
      <c r="A434" s="2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Q434" s="237"/>
      <c r="R434" s="237"/>
    </row>
    <row r="435" spans="1:18" x14ac:dyDescent="0.25">
      <c r="A435" s="2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Q435" s="237"/>
      <c r="R435" s="237"/>
    </row>
    <row r="436" spans="1:18" x14ac:dyDescent="0.25">
      <c r="A436" s="2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Q436" s="237"/>
      <c r="R436" s="237"/>
    </row>
    <row r="437" spans="1:18" x14ac:dyDescent="0.25">
      <c r="A437" s="2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Q437" s="237"/>
      <c r="R437" s="237"/>
    </row>
    <row r="438" spans="1:18" x14ac:dyDescent="0.25">
      <c r="A438" s="2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Q438" s="237"/>
      <c r="R438" s="237"/>
    </row>
    <row r="439" spans="1:18" x14ac:dyDescent="0.25">
      <c r="A439" s="2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Q439" s="237"/>
      <c r="R439" s="237"/>
    </row>
    <row r="440" spans="1:18" x14ac:dyDescent="0.25">
      <c r="A440" s="2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Q440" s="237"/>
      <c r="R440" s="237"/>
    </row>
    <row r="441" spans="1:18" x14ac:dyDescent="0.25">
      <c r="A441" s="2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Q441" s="237"/>
      <c r="R441" s="237"/>
    </row>
    <row r="442" spans="1:18" x14ac:dyDescent="0.25">
      <c r="A442" s="2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Q442" s="237"/>
      <c r="R442" s="237"/>
    </row>
    <row r="443" spans="1:18" x14ac:dyDescent="0.25">
      <c r="A443" s="2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Q443" s="237"/>
      <c r="R443" s="237"/>
    </row>
    <row r="444" spans="1:18" x14ac:dyDescent="0.25">
      <c r="A444" s="2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Q444" s="237"/>
      <c r="R444" s="237"/>
    </row>
    <row r="445" spans="1:18" x14ac:dyDescent="0.25">
      <c r="A445" s="2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Q445" s="237"/>
      <c r="R445" s="237"/>
    </row>
    <row r="446" spans="1:18" x14ac:dyDescent="0.25">
      <c r="A446" s="2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Q446" s="237"/>
      <c r="R446" s="237"/>
    </row>
    <row r="447" spans="1:18" x14ac:dyDescent="0.25">
      <c r="A447" s="2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Q447" s="237"/>
      <c r="R447" s="237"/>
    </row>
    <row r="448" spans="1:18" x14ac:dyDescent="0.25">
      <c r="A448" s="2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Q448" s="237"/>
      <c r="R448" s="237"/>
    </row>
    <row r="449" spans="1:18" x14ac:dyDescent="0.25">
      <c r="A449" s="2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Q449" s="237"/>
      <c r="R449" s="237"/>
    </row>
    <row r="450" spans="1:18" x14ac:dyDescent="0.25"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Q450" s="237"/>
      <c r="R450" s="237"/>
    </row>
    <row r="451" spans="1:18" x14ac:dyDescent="0.25"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Q451" s="237"/>
      <c r="R451" s="237"/>
    </row>
    <row r="452" spans="1:18" x14ac:dyDescent="0.25"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Q452" s="237"/>
      <c r="R452" s="237"/>
    </row>
    <row r="453" spans="1:18" x14ac:dyDescent="0.25"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Q453" s="237"/>
      <c r="R453" s="237"/>
    </row>
    <row r="454" spans="1:18" x14ac:dyDescent="0.25"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Q454" s="237"/>
      <c r="R454" s="237"/>
    </row>
    <row r="455" spans="1:18" x14ac:dyDescent="0.25"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Q455" s="237"/>
      <c r="R455" s="237"/>
    </row>
    <row r="456" spans="1:18" x14ac:dyDescent="0.25"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Q456" s="237"/>
      <c r="R456" s="237"/>
    </row>
    <row r="457" spans="1:18" x14ac:dyDescent="0.25"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Q457" s="237"/>
      <c r="R457" s="237"/>
    </row>
    <row r="458" spans="1:18" x14ac:dyDescent="0.25"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Q458" s="237"/>
      <c r="R458" s="237"/>
    </row>
    <row r="459" spans="1:18" x14ac:dyDescent="0.25"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Q459" s="237"/>
      <c r="R459" s="237"/>
    </row>
    <row r="460" spans="1:18" x14ac:dyDescent="0.25"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Q460" s="237"/>
      <c r="R460" s="237"/>
    </row>
    <row r="461" spans="1:18" x14ac:dyDescent="0.25"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Q461" s="237"/>
      <c r="R461" s="237"/>
    </row>
    <row r="462" spans="1:18" x14ac:dyDescent="0.25"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Q462" s="237"/>
      <c r="R462" s="237"/>
    </row>
    <row r="463" spans="1:18" x14ac:dyDescent="0.25"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Q463" s="237"/>
      <c r="R463" s="237"/>
    </row>
    <row r="464" spans="1:18" x14ac:dyDescent="0.25"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Q464" s="237"/>
      <c r="R464" s="237"/>
    </row>
    <row r="465" spans="3:18" x14ac:dyDescent="0.25"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Q465" s="237"/>
      <c r="R465" s="237"/>
    </row>
    <row r="466" spans="3:18" x14ac:dyDescent="0.25"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Q466" s="237"/>
      <c r="R466" s="237"/>
    </row>
    <row r="467" spans="3:18" x14ac:dyDescent="0.25"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Q467" s="237"/>
      <c r="R467" s="237"/>
    </row>
    <row r="468" spans="3:18" x14ac:dyDescent="0.25"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Q468" s="237"/>
      <c r="R468" s="237"/>
    </row>
  </sheetData>
  <mergeCells count="1328">
    <mergeCell ref="C40:D40"/>
    <mergeCell ref="E40:L40"/>
    <mergeCell ref="M40:R40"/>
    <mergeCell ref="C41:D41"/>
    <mergeCell ref="E41:L41"/>
    <mergeCell ref="Q41:R41"/>
    <mergeCell ref="C13:D13"/>
    <mergeCell ref="E13:L13"/>
    <mergeCell ref="M13:R13"/>
    <mergeCell ref="C1:R1"/>
    <mergeCell ref="B3:E5"/>
    <mergeCell ref="F3:R5"/>
    <mergeCell ref="B6:L6"/>
    <mergeCell ref="B7:L7"/>
    <mergeCell ref="B8:L8"/>
    <mergeCell ref="B9:L9"/>
    <mergeCell ref="M9:P9"/>
    <mergeCell ref="Q9:R9"/>
    <mergeCell ref="B10:L10"/>
    <mergeCell ref="M10:P10"/>
    <mergeCell ref="Q10:R10"/>
    <mergeCell ref="C12:D12"/>
    <mergeCell ref="E12:L12"/>
    <mergeCell ref="Q12:R12"/>
    <mergeCell ref="B11:R11"/>
    <mergeCell ref="M6:R8"/>
    <mergeCell ref="C34:D34"/>
    <mergeCell ref="E34:L34"/>
    <mergeCell ref="C19:D19"/>
    <mergeCell ref="E19:L19"/>
    <mergeCell ref="Q19:R19"/>
    <mergeCell ref="E14:L14"/>
    <mergeCell ref="Q62:R62"/>
    <mergeCell ref="Q63:R63"/>
    <mergeCell ref="Q64:R64"/>
    <mergeCell ref="Q65:R65"/>
    <mergeCell ref="C66:D66"/>
    <mergeCell ref="Q66:R66"/>
    <mergeCell ref="E27:L27"/>
    <mergeCell ref="M27:R27"/>
    <mergeCell ref="C28:D28"/>
    <mergeCell ref="E28:L28"/>
    <mergeCell ref="Q28:R28"/>
    <mergeCell ref="C22:D22"/>
    <mergeCell ref="E22:L22"/>
    <mergeCell ref="Q22:R22"/>
    <mergeCell ref="C24:D24"/>
    <mergeCell ref="E24:L24"/>
    <mergeCell ref="Q24:R24"/>
    <mergeCell ref="E25:L25"/>
    <mergeCell ref="Q25:R25"/>
    <mergeCell ref="Q23:R23"/>
    <mergeCell ref="C33:D33"/>
    <mergeCell ref="N49:P49"/>
    <mergeCell ref="E30:L30"/>
    <mergeCell ref="Q30:R30"/>
    <mergeCell ref="C31:D31"/>
    <mergeCell ref="E31:L31"/>
    <mergeCell ref="Q31:R31"/>
    <mergeCell ref="C35:D35"/>
    <mergeCell ref="E35:L35"/>
    <mergeCell ref="M35:R35"/>
    <mergeCell ref="E33:L33"/>
    <mergeCell ref="Q33:R33"/>
    <mergeCell ref="C14:D14"/>
    <mergeCell ref="M14:R14"/>
    <mergeCell ref="C15:D15"/>
    <mergeCell ref="E15:L15"/>
    <mergeCell ref="Q15:R15"/>
    <mergeCell ref="M21:R21"/>
    <mergeCell ref="C16:D16"/>
    <mergeCell ref="E16:L16"/>
    <mergeCell ref="Q16:R16"/>
    <mergeCell ref="C17:D17"/>
    <mergeCell ref="E17:L17"/>
    <mergeCell ref="Q17:R17"/>
    <mergeCell ref="C20:D20"/>
    <mergeCell ref="E20:L20"/>
    <mergeCell ref="Q20:R20"/>
    <mergeCell ref="C18:D18"/>
    <mergeCell ref="C30:D30"/>
    <mergeCell ref="Q34:R34"/>
    <mergeCell ref="E29:L29"/>
    <mergeCell ref="E18:L18"/>
    <mergeCell ref="Q18:R18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C25:D25"/>
    <mergeCell ref="C23:D23"/>
    <mergeCell ref="E23:L23"/>
    <mergeCell ref="C21:D21"/>
    <mergeCell ref="E21:L21"/>
    <mergeCell ref="C26:D26"/>
    <mergeCell ref="E26:L26"/>
    <mergeCell ref="Q26:R26"/>
    <mergeCell ref="C27:D27"/>
    <mergeCell ref="G42:N42"/>
    <mergeCell ref="O42:R42"/>
    <mergeCell ref="C32:D32"/>
    <mergeCell ref="E32:L32"/>
    <mergeCell ref="M32:R32"/>
    <mergeCell ref="E37:L37"/>
    <mergeCell ref="Q37:R37"/>
    <mergeCell ref="C38:D38"/>
    <mergeCell ref="E38:L38"/>
    <mergeCell ref="Q38:R38"/>
    <mergeCell ref="C29:D29"/>
    <mergeCell ref="C71:D71"/>
    <mergeCell ref="E71:L71"/>
    <mergeCell ref="Q71:R71"/>
    <mergeCell ref="C72:D72"/>
    <mergeCell ref="E72:L72"/>
    <mergeCell ref="Q72:R72"/>
    <mergeCell ref="C73:D73"/>
    <mergeCell ref="E73:L73"/>
    <mergeCell ref="Q73:R73"/>
    <mergeCell ref="C74:D74"/>
    <mergeCell ref="E74:L74"/>
    <mergeCell ref="Q74:R74"/>
    <mergeCell ref="C75:D75"/>
    <mergeCell ref="E75:L75"/>
    <mergeCell ref="Q75:R75"/>
    <mergeCell ref="C67:D67"/>
    <mergeCell ref="Q67:R67"/>
    <mergeCell ref="C68:D68"/>
    <mergeCell ref="Q68:R68"/>
    <mergeCell ref="C69:D69"/>
    <mergeCell ref="Q69:R69"/>
    <mergeCell ref="C70:D70"/>
    <mergeCell ref="E70:L70"/>
    <mergeCell ref="Q70:R70"/>
    <mergeCell ref="Q36:R36"/>
    <mergeCell ref="C37:D37"/>
    <mergeCell ref="E36:L36"/>
    <mergeCell ref="C39:D39"/>
    <mergeCell ref="C81:D81"/>
    <mergeCell ref="E81:L81"/>
    <mergeCell ref="Q81:R81"/>
    <mergeCell ref="C82:D82"/>
    <mergeCell ref="E82:L82"/>
    <mergeCell ref="Q82:R82"/>
    <mergeCell ref="C83:D83"/>
    <mergeCell ref="E83:L83"/>
    <mergeCell ref="Q83:R83"/>
    <mergeCell ref="C84:D84"/>
    <mergeCell ref="E84:L84"/>
    <mergeCell ref="Q84:R84"/>
    <mergeCell ref="C85:D85"/>
    <mergeCell ref="E85:L85"/>
    <mergeCell ref="Q85:R85"/>
    <mergeCell ref="C76:D76"/>
    <mergeCell ref="E76:L76"/>
    <mergeCell ref="Q76:R76"/>
    <mergeCell ref="C77:D77"/>
    <mergeCell ref="E77:L77"/>
    <mergeCell ref="Q77:R77"/>
    <mergeCell ref="C78:D78"/>
    <mergeCell ref="E78:L78"/>
    <mergeCell ref="Q78:R78"/>
    <mergeCell ref="C79:D79"/>
    <mergeCell ref="E79:L79"/>
    <mergeCell ref="Q79:R79"/>
    <mergeCell ref="C80:D80"/>
    <mergeCell ref="E80:L80"/>
    <mergeCell ref="Q80:R80"/>
    <mergeCell ref="C91:D91"/>
    <mergeCell ref="E91:L91"/>
    <mergeCell ref="Q91:R91"/>
    <mergeCell ref="C92:D92"/>
    <mergeCell ref="E92:L92"/>
    <mergeCell ref="Q92:R92"/>
    <mergeCell ref="C93:D93"/>
    <mergeCell ref="E93:L93"/>
    <mergeCell ref="Q93:R93"/>
    <mergeCell ref="C94:D94"/>
    <mergeCell ref="E94:L94"/>
    <mergeCell ref="Q94:R94"/>
    <mergeCell ref="C95:D95"/>
    <mergeCell ref="E95:L95"/>
    <mergeCell ref="Q95:R95"/>
    <mergeCell ref="C86:D86"/>
    <mergeCell ref="E86:L86"/>
    <mergeCell ref="Q86:R86"/>
    <mergeCell ref="C87:D87"/>
    <mergeCell ref="E87:L87"/>
    <mergeCell ref="Q87:R87"/>
    <mergeCell ref="C88:D88"/>
    <mergeCell ref="E88:L88"/>
    <mergeCell ref="Q88:R88"/>
    <mergeCell ref="C89:D89"/>
    <mergeCell ref="E89:L89"/>
    <mergeCell ref="Q89:R89"/>
    <mergeCell ref="C90:D90"/>
    <mergeCell ref="E90:L90"/>
    <mergeCell ref="Q90:R90"/>
    <mergeCell ref="C101:D101"/>
    <mergeCell ref="E101:L101"/>
    <mergeCell ref="Q101:R101"/>
    <mergeCell ref="C102:D102"/>
    <mergeCell ref="E102:L102"/>
    <mergeCell ref="Q102:R102"/>
    <mergeCell ref="C103:D103"/>
    <mergeCell ref="E103:L103"/>
    <mergeCell ref="Q103:R103"/>
    <mergeCell ref="C104:D104"/>
    <mergeCell ref="E104:L104"/>
    <mergeCell ref="Q104:R104"/>
    <mergeCell ref="C105:D105"/>
    <mergeCell ref="E105:L105"/>
    <mergeCell ref="Q105:R105"/>
    <mergeCell ref="C96:D96"/>
    <mergeCell ref="E96:L96"/>
    <mergeCell ref="Q96:R96"/>
    <mergeCell ref="C97:D97"/>
    <mergeCell ref="E97:L97"/>
    <mergeCell ref="Q97:R97"/>
    <mergeCell ref="C98:D98"/>
    <mergeCell ref="E98:L98"/>
    <mergeCell ref="Q98:R98"/>
    <mergeCell ref="C99:D99"/>
    <mergeCell ref="E99:L99"/>
    <mergeCell ref="Q99:R99"/>
    <mergeCell ref="C100:D100"/>
    <mergeCell ref="E100:L100"/>
    <mergeCell ref="Q100:R100"/>
    <mergeCell ref="C111:D111"/>
    <mergeCell ref="E111:L111"/>
    <mergeCell ref="Q111:R111"/>
    <mergeCell ref="C112:D112"/>
    <mergeCell ref="E112:L112"/>
    <mergeCell ref="Q112:R112"/>
    <mergeCell ref="C113:D113"/>
    <mergeCell ref="E113:L113"/>
    <mergeCell ref="Q113:R113"/>
    <mergeCell ref="C114:D114"/>
    <mergeCell ref="E114:L114"/>
    <mergeCell ref="Q114:R114"/>
    <mergeCell ref="C115:D115"/>
    <mergeCell ref="E115:L115"/>
    <mergeCell ref="Q115:R115"/>
    <mergeCell ref="C106:D106"/>
    <mergeCell ref="E106:L106"/>
    <mergeCell ref="Q106:R106"/>
    <mergeCell ref="C107:D107"/>
    <mergeCell ref="E107:L107"/>
    <mergeCell ref="Q107:R107"/>
    <mergeCell ref="C108:D108"/>
    <mergeCell ref="E108:L108"/>
    <mergeCell ref="Q108:R108"/>
    <mergeCell ref="C109:D109"/>
    <mergeCell ref="E109:L109"/>
    <mergeCell ref="Q109:R109"/>
    <mergeCell ref="C110:D110"/>
    <mergeCell ref="E110:L110"/>
    <mergeCell ref="Q110:R110"/>
    <mergeCell ref="C121:D121"/>
    <mergeCell ref="E121:L121"/>
    <mergeCell ref="Q121:R121"/>
    <mergeCell ref="C122:D122"/>
    <mergeCell ref="E122:L122"/>
    <mergeCell ref="Q122:R122"/>
    <mergeCell ref="C123:D123"/>
    <mergeCell ref="E123:L123"/>
    <mergeCell ref="Q123:R123"/>
    <mergeCell ref="C124:D124"/>
    <mergeCell ref="E124:L124"/>
    <mergeCell ref="Q124:R124"/>
    <mergeCell ref="C125:D125"/>
    <mergeCell ref="E125:L125"/>
    <mergeCell ref="Q125:R125"/>
    <mergeCell ref="C116:D116"/>
    <mergeCell ref="E116:L116"/>
    <mergeCell ref="Q116:R116"/>
    <mergeCell ref="C117:D117"/>
    <mergeCell ref="E117:L117"/>
    <mergeCell ref="Q117:R117"/>
    <mergeCell ref="C118:D118"/>
    <mergeCell ref="E118:L118"/>
    <mergeCell ref="Q118:R118"/>
    <mergeCell ref="C119:D119"/>
    <mergeCell ref="E119:L119"/>
    <mergeCell ref="Q119:R119"/>
    <mergeCell ref="C120:D120"/>
    <mergeCell ref="E120:L120"/>
    <mergeCell ref="Q120:R120"/>
    <mergeCell ref="C131:D131"/>
    <mergeCell ref="E131:L131"/>
    <mergeCell ref="Q131:R131"/>
    <mergeCell ref="C132:D132"/>
    <mergeCell ref="E132:L132"/>
    <mergeCell ref="Q132:R132"/>
    <mergeCell ref="C133:D133"/>
    <mergeCell ref="E133:L133"/>
    <mergeCell ref="Q133:R133"/>
    <mergeCell ref="C134:D134"/>
    <mergeCell ref="E134:L134"/>
    <mergeCell ref="Q134:R134"/>
    <mergeCell ref="C135:D135"/>
    <mergeCell ref="E135:L135"/>
    <mergeCell ref="Q135:R135"/>
    <mergeCell ref="C126:D126"/>
    <mergeCell ref="E126:L126"/>
    <mergeCell ref="Q126:R126"/>
    <mergeCell ref="C127:D127"/>
    <mergeCell ref="E127:L127"/>
    <mergeCell ref="Q127:R127"/>
    <mergeCell ref="C128:D128"/>
    <mergeCell ref="E128:L128"/>
    <mergeCell ref="Q128:R128"/>
    <mergeCell ref="C129:D129"/>
    <mergeCell ref="E129:L129"/>
    <mergeCell ref="Q129:R129"/>
    <mergeCell ref="C130:D130"/>
    <mergeCell ref="E130:L130"/>
    <mergeCell ref="Q130:R130"/>
    <mergeCell ref="C141:D141"/>
    <mergeCell ref="E141:L141"/>
    <mergeCell ref="Q141:R141"/>
    <mergeCell ref="C142:D142"/>
    <mergeCell ref="E142:L142"/>
    <mergeCell ref="Q142:R142"/>
    <mergeCell ref="C143:D143"/>
    <mergeCell ref="E143:L143"/>
    <mergeCell ref="Q143:R143"/>
    <mergeCell ref="C144:D144"/>
    <mergeCell ref="E144:L144"/>
    <mergeCell ref="Q144:R144"/>
    <mergeCell ref="C145:D145"/>
    <mergeCell ref="E145:L145"/>
    <mergeCell ref="Q145:R145"/>
    <mergeCell ref="C136:D136"/>
    <mergeCell ref="E136:L136"/>
    <mergeCell ref="Q136:R136"/>
    <mergeCell ref="C137:D137"/>
    <mergeCell ref="E137:L137"/>
    <mergeCell ref="Q137:R137"/>
    <mergeCell ref="C138:D138"/>
    <mergeCell ref="E138:L138"/>
    <mergeCell ref="Q138:R138"/>
    <mergeCell ref="C139:D139"/>
    <mergeCell ref="E139:L139"/>
    <mergeCell ref="Q139:R139"/>
    <mergeCell ref="C140:D140"/>
    <mergeCell ref="E140:L140"/>
    <mergeCell ref="Q140:R140"/>
    <mergeCell ref="C151:D151"/>
    <mergeCell ref="E151:L151"/>
    <mergeCell ref="Q151:R151"/>
    <mergeCell ref="C152:D152"/>
    <mergeCell ref="E152:L152"/>
    <mergeCell ref="Q152:R152"/>
    <mergeCell ref="C153:D153"/>
    <mergeCell ref="E153:L153"/>
    <mergeCell ref="Q153:R153"/>
    <mergeCell ref="C154:D154"/>
    <mergeCell ref="E154:L154"/>
    <mergeCell ref="Q154:R154"/>
    <mergeCell ref="C155:D155"/>
    <mergeCell ref="E155:L155"/>
    <mergeCell ref="Q155:R155"/>
    <mergeCell ref="C146:D146"/>
    <mergeCell ref="E146:L146"/>
    <mergeCell ref="Q146:R146"/>
    <mergeCell ref="C147:D147"/>
    <mergeCell ref="E147:L147"/>
    <mergeCell ref="Q147:R147"/>
    <mergeCell ref="C148:D148"/>
    <mergeCell ref="E148:L148"/>
    <mergeCell ref="Q148:R148"/>
    <mergeCell ref="C149:D149"/>
    <mergeCell ref="E149:L149"/>
    <mergeCell ref="Q149:R149"/>
    <mergeCell ref="C150:D150"/>
    <mergeCell ref="E150:L150"/>
    <mergeCell ref="Q150:R150"/>
    <mergeCell ref="C161:D161"/>
    <mergeCell ref="E161:L161"/>
    <mergeCell ref="Q161:R161"/>
    <mergeCell ref="C162:D162"/>
    <mergeCell ref="E162:L162"/>
    <mergeCell ref="Q162:R162"/>
    <mergeCell ref="C163:D163"/>
    <mergeCell ref="E163:L163"/>
    <mergeCell ref="Q163:R163"/>
    <mergeCell ref="C164:D164"/>
    <mergeCell ref="E164:L164"/>
    <mergeCell ref="Q164:R164"/>
    <mergeCell ref="C165:D165"/>
    <mergeCell ref="E165:L165"/>
    <mergeCell ref="Q165:R165"/>
    <mergeCell ref="C156:D156"/>
    <mergeCell ref="E156:L156"/>
    <mergeCell ref="Q156:R156"/>
    <mergeCell ref="C157:D157"/>
    <mergeCell ref="E157:L157"/>
    <mergeCell ref="Q157:R157"/>
    <mergeCell ref="C158:D158"/>
    <mergeCell ref="E158:L158"/>
    <mergeCell ref="Q158:R158"/>
    <mergeCell ref="C159:D159"/>
    <mergeCell ref="E159:L159"/>
    <mergeCell ref="Q159:R159"/>
    <mergeCell ref="C160:D160"/>
    <mergeCell ref="E160:L160"/>
    <mergeCell ref="Q160:R160"/>
    <mergeCell ref="C171:D171"/>
    <mergeCell ref="E171:L171"/>
    <mergeCell ref="Q171:R171"/>
    <mergeCell ref="C172:D172"/>
    <mergeCell ref="E172:L172"/>
    <mergeCell ref="Q172:R172"/>
    <mergeCell ref="C173:D173"/>
    <mergeCell ref="E173:L173"/>
    <mergeCell ref="Q173:R173"/>
    <mergeCell ref="C174:D174"/>
    <mergeCell ref="E174:L174"/>
    <mergeCell ref="Q174:R174"/>
    <mergeCell ref="C175:D175"/>
    <mergeCell ref="E175:L175"/>
    <mergeCell ref="Q175:R175"/>
    <mergeCell ref="C166:D166"/>
    <mergeCell ref="E166:L166"/>
    <mergeCell ref="Q166:R166"/>
    <mergeCell ref="C167:D167"/>
    <mergeCell ref="E167:L167"/>
    <mergeCell ref="Q167:R167"/>
    <mergeCell ref="C168:D168"/>
    <mergeCell ref="E168:L168"/>
    <mergeCell ref="Q168:R168"/>
    <mergeCell ref="C169:D169"/>
    <mergeCell ref="E169:L169"/>
    <mergeCell ref="Q169:R169"/>
    <mergeCell ref="C170:D170"/>
    <mergeCell ref="E170:L170"/>
    <mergeCell ref="Q170:R170"/>
    <mergeCell ref="C181:D181"/>
    <mergeCell ref="E181:L181"/>
    <mergeCell ref="Q181:R181"/>
    <mergeCell ref="C182:D182"/>
    <mergeCell ref="E182:L182"/>
    <mergeCell ref="Q182:R182"/>
    <mergeCell ref="C183:D183"/>
    <mergeCell ref="E183:L183"/>
    <mergeCell ref="Q183:R183"/>
    <mergeCell ref="C184:D184"/>
    <mergeCell ref="E184:L184"/>
    <mergeCell ref="Q184:R184"/>
    <mergeCell ref="C185:D185"/>
    <mergeCell ref="E185:L185"/>
    <mergeCell ref="Q185:R185"/>
    <mergeCell ref="C176:D176"/>
    <mergeCell ref="E176:L176"/>
    <mergeCell ref="Q176:R176"/>
    <mergeCell ref="C177:D177"/>
    <mergeCell ref="E177:L177"/>
    <mergeCell ref="Q177:R177"/>
    <mergeCell ref="C178:D178"/>
    <mergeCell ref="E178:L178"/>
    <mergeCell ref="Q178:R178"/>
    <mergeCell ref="C179:D179"/>
    <mergeCell ref="E179:L179"/>
    <mergeCell ref="Q179:R179"/>
    <mergeCell ref="C180:D180"/>
    <mergeCell ref="E180:L180"/>
    <mergeCell ref="Q180:R180"/>
    <mergeCell ref="C191:D191"/>
    <mergeCell ref="E191:L191"/>
    <mergeCell ref="Q191:R191"/>
    <mergeCell ref="C192:D192"/>
    <mergeCell ref="E192:L192"/>
    <mergeCell ref="Q192:R192"/>
    <mergeCell ref="C193:D193"/>
    <mergeCell ref="E193:L193"/>
    <mergeCell ref="Q193:R193"/>
    <mergeCell ref="C194:D194"/>
    <mergeCell ref="E194:L194"/>
    <mergeCell ref="Q194:R194"/>
    <mergeCell ref="C195:D195"/>
    <mergeCell ref="E195:L195"/>
    <mergeCell ref="Q195:R195"/>
    <mergeCell ref="C186:D186"/>
    <mergeCell ref="E186:L186"/>
    <mergeCell ref="Q186:R186"/>
    <mergeCell ref="C187:D187"/>
    <mergeCell ref="E187:L187"/>
    <mergeCell ref="Q187:R187"/>
    <mergeCell ref="C188:D188"/>
    <mergeCell ref="E188:L188"/>
    <mergeCell ref="Q188:R188"/>
    <mergeCell ref="C189:D189"/>
    <mergeCell ref="E189:L189"/>
    <mergeCell ref="Q189:R189"/>
    <mergeCell ref="C190:D190"/>
    <mergeCell ref="E190:L190"/>
    <mergeCell ref="Q190:R190"/>
    <mergeCell ref="C201:D201"/>
    <mergeCell ref="E201:L201"/>
    <mergeCell ref="Q201:R201"/>
    <mergeCell ref="C202:D202"/>
    <mergeCell ref="E202:L202"/>
    <mergeCell ref="Q202:R202"/>
    <mergeCell ref="C203:D203"/>
    <mergeCell ref="E203:L203"/>
    <mergeCell ref="Q203:R203"/>
    <mergeCell ref="C204:D204"/>
    <mergeCell ref="E204:L204"/>
    <mergeCell ref="Q204:R204"/>
    <mergeCell ref="C205:D205"/>
    <mergeCell ref="E205:L205"/>
    <mergeCell ref="Q205:R205"/>
    <mergeCell ref="C196:D196"/>
    <mergeCell ref="E196:L196"/>
    <mergeCell ref="Q196:R196"/>
    <mergeCell ref="C197:D197"/>
    <mergeCell ref="E197:L197"/>
    <mergeCell ref="Q197:R197"/>
    <mergeCell ref="C198:D198"/>
    <mergeCell ref="E198:L198"/>
    <mergeCell ref="Q198:R198"/>
    <mergeCell ref="C199:D199"/>
    <mergeCell ref="E199:L199"/>
    <mergeCell ref="Q199:R199"/>
    <mergeCell ref="C200:D200"/>
    <mergeCell ref="E200:L200"/>
    <mergeCell ref="Q200:R200"/>
    <mergeCell ref="C211:D211"/>
    <mergeCell ref="E211:L211"/>
    <mergeCell ref="Q211:R211"/>
    <mergeCell ref="C212:D212"/>
    <mergeCell ref="E212:L212"/>
    <mergeCell ref="Q212:R212"/>
    <mergeCell ref="C213:D213"/>
    <mergeCell ref="E213:L213"/>
    <mergeCell ref="Q213:R213"/>
    <mergeCell ref="C214:D214"/>
    <mergeCell ref="E214:L214"/>
    <mergeCell ref="Q214:R214"/>
    <mergeCell ref="C215:D215"/>
    <mergeCell ref="E215:L215"/>
    <mergeCell ref="Q215:R215"/>
    <mergeCell ref="C206:D206"/>
    <mergeCell ref="E206:L206"/>
    <mergeCell ref="Q206:R206"/>
    <mergeCell ref="C207:D207"/>
    <mergeCell ref="E207:L207"/>
    <mergeCell ref="Q207:R207"/>
    <mergeCell ref="C208:D208"/>
    <mergeCell ref="E208:L208"/>
    <mergeCell ref="Q208:R208"/>
    <mergeCell ref="C209:D209"/>
    <mergeCell ref="E209:L209"/>
    <mergeCell ref="Q209:R209"/>
    <mergeCell ref="C210:D210"/>
    <mergeCell ref="E210:L210"/>
    <mergeCell ref="Q210:R210"/>
    <mergeCell ref="C221:D221"/>
    <mergeCell ref="E221:L221"/>
    <mergeCell ref="Q221:R221"/>
    <mergeCell ref="C222:D222"/>
    <mergeCell ref="E222:L222"/>
    <mergeCell ref="Q222:R222"/>
    <mergeCell ref="C223:D223"/>
    <mergeCell ref="E223:L223"/>
    <mergeCell ref="Q223:R223"/>
    <mergeCell ref="C224:D224"/>
    <mergeCell ref="E224:L224"/>
    <mergeCell ref="Q224:R224"/>
    <mergeCell ref="C225:D225"/>
    <mergeCell ref="E225:L225"/>
    <mergeCell ref="Q225:R225"/>
    <mergeCell ref="C216:D216"/>
    <mergeCell ref="E216:L216"/>
    <mergeCell ref="Q216:R216"/>
    <mergeCell ref="C217:D217"/>
    <mergeCell ref="E217:L217"/>
    <mergeCell ref="Q217:R217"/>
    <mergeCell ref="C218:D218"/>
    <mergeCell ref="E218:L218"/>
    <mergeCell ref="Q218:R218"/>
    <mergeCell ref="C219:D219"/>
    <mergeCell ref="E219:L219"/>
    <mergeCell ref="Q219:R219"/>
    <mergeCell ref="C220:D220"/>
    <mergeCell ref="E220:L220"/>
    <mergeCell ref="Q220:R220"/>
    <mergeCell ref="C231:D231"/>
    <mergeCell ref="E231:L231"/>
    <mergeCell ref="Q231:R231"/>
    <mergeCell ref="C232:D232"/>
    <mergeCell ref="E232:L232"/>
    <mergeCell ref="Q232:R232"/>
    <mergeCell ref="C233:D233"/>
    <mergeCell ref="E233:L233"/>
    <mergeCell ref="Q233:R233"/>
    <mergeCell ref="C234:D234"/>
    <mergeCell ref="E234:L234"/>
    <mergeCell ref="Q234:R234"/>
    <mergeCell ref="C235:D235"/>
    <mergeCell ref="E235:L235"/>
    <mergeCell ref="Q235:R235"/>
    <mergeCell ref="C226:D226"/>
    <mergeCell ref="E226:L226"/>
    <mergeCell ref="Q226:R226"/>
    <mergeCell ref="C227:D227"/>
    <mergeCell ref="E227:L227"/>
    <mergeCell ref="Q227:R227"/>
    <mergeCell ref="C228:D228"/>
    <mergeCell ref="E228:L228"/>
    <mergeCell ref="Q228:R228"/>
    <mergeCell ref="C229:D229"/>
    <mergeCell ref="E229:L229"/>
    <mergeCell ref="Q229:R229"/>
    <mergeCell ref="C230:D230"/>
    <mergeCell ref="E230:L230"/>
    <mergeCell ref="Q230:R230"/>
    <mergeCell ref="C241:D241"/>
    <mergeCell ref="E241:L241"/>
    <mergeCell ref="Q241:R241"/>
    <mergeCell ref="C242:D242"/>
    <mergeCell ref="E242:L242"/>
    <mergeCell ref="Q242:R242"/>
    <mergeCell ref="C243:D243"/>
    <mergeCell ref="E243:L243"/>
    <mergeCell ref="Q243:R243"/>
    <mergeCell ref="C244:D244"/>
    <mergeCell ref="E244:L244"/>
    <mergeCell ref="Q244:R244"/>
    <mergeCell ref="C245:D245"/>
    <mergeCell ref="E245:L245"/>
    <mergeCell ref="Q245:R245"/>
    <mergeCell ref="C236:D236"/>
    <mergeCell ref="E236:L236"/>
    <mergeCell ref="Q236:R236"/>
    <mergeCell ref="C237:D237"/>
    <mergeCell ref="E237:L237"/>
    <mergeCell ref="Q237:R237"/>
    <mergeCell ref="C238:D238"/>
    <mergeCell ref="E238:L238"/>
    <mergeCell ref="Q238:R238"/>
    <mergeCell ref="C239:D239"/>
    <mergeCell ref="E239:L239"/>
    <mergeCell ref="Q239:R239"/>
    <mergeCell ref="C240:D240"/>
    <mergeCell ref="E240:L240"/>
    <mergeCell ref="Q240:R240"/>
    <mergeCell ref="C251:D251"/>
    <mergeCell ref="E251:L251"/>
    <mergeCell ref="Q251:R251"/>
    <mergeCell ref="C252:D252"/>
    <mergeCell ref="E252:L252"/>
    <mergeCell ref="Q252:R252"/>
    <mergeCell ref="C253:D253"/>
    <mergeCell ref="E253:L253"/>
    <mergeCell ref="Q253:R253"/>
    <mergeCell ref="C254:D254"/>
    <mergeCell ref="E254:L254"/>
    <mergeCell ref="Q254:R254"/>
    <mergeCell ref="C255:D255"/>
    <mergeCell ref="E255:L255"/>
    <mergeCell ref="Q255:R255"/>
    <mergeCell ref="C246:D246"/>
    <mergeCell ref="E246:L246"/>
    <mergeCell ref="Q246:R246"/>
    <mergeCell ref="C247:D247"/>
    <mergeCell ref="E247:L247"/>
    <mergeCell ref="Q247:R247"/>
    <mergeCell ref="C248:D248"/>
    <mergeCell ref="E248:L248"/>
    <mergeCell ref="Q248:R248"/>
    <mergeCell ref="C249:D249"/>
    <mergeCell ref="E249:L249"/>
    <mergeCell ref="Q249:R249"/>
    <mergeCell ref="C250:D250"/>
    <mergeCell ref="E250:L250"/>
    <mergeCell ref="Q250:R250"/>
    <mergeCell ref="C261:D261"/>
    <mergeCell ref="E261:L261"/>
    <mergeCell ref="Q261:R261"/>
    <mergeCell ref="C262:D262"/>
    <mergeCell ref="E262:L262"/>
    <mergeCell ref="Q262:R262"/>
    <mergeCell ref="C263:D263"/>
    <mergeCell ref="E263:L263"/>
    <mergeCell ref="Q263:R263"/>
    <mergeCell ref="C264:D264"/>
    <mergeCell ref="E264:L264"/>
    <mergeCell ref="Q264:R264"/>
    <mergeCell ref="C265:D265"/>
    <mergeCell ref="E265:L265"/>
    <mergeCell ref="Q265:R265"/>
    <mergeCell ref="C256:D256"/>
    <mergeCell ref="E256:L256"/>
    <mergeCell ref="Q256:R256"/>
    <mergeCell ref="C257:D257"/>
    <mergeCell ref="E257:L257"/>
    <mergeCell ref="Q257:R257"/>
    <mergeCell ref="C258:D258"/>
    <mergeCell ref="E258:L258"/>
    <mergeCell ref="Q258:R258"/>
    <mergeCell ref="C259:D259"/>
    <mergeCell ref="E259:L259"/>
    <mergeCell ref="Q259:R259"/>
    <mergeCell ref="C260:D260"/>
    <mergeCell ref="E260:L260"/>
    <mergeCell ref="Q260:R260"/>
    <mergeCell ref="C271:D271"/>
    <mergeCell ref="E271:L271"/>
    <mergeCell ref="Q271:R271"/>
    <mergeCell ref="C272:D272"/>
    <mergeCell ref="E272:L272"/>
    <mergeCell ref="Q272:R272"/>
    <mergeCell ref="C273:D273"/>
    <mergeCell ref="E273:L273"/>
    <mergeCell ref="Q273:R273"/>
    <mergeCell ref="C274:D274"/>
    <mergeCell ref="E274:L274"/>
    <mergeCell ref="Q274:R274"/>
    <mergeCell ref="C275:D275"/>
    <mergeCell ref="E275:L275"/>
    <mergeCell ref="Q275:R275"/>
    <mergeCell ref="C266:D266"/>
    <mergeCell ref="E266:L266"/>
    <mergeCell ref="Q266:R266"/>
    <mergeCell ref="C267:D267"/>
    <mergeCell ref="E267:L267"/>
    <mergeCell ref="Q267:R267"/>
    <mergeCell ref="C268:D268"/>
    <mergeCell ref="E268:L268"/>
    <mergeCell ref="Q268:R268"/>
    <mergeCell ref="C269:D269"/>
    <mergeCell ref="E269:L269"/>
    <mergeCell ref="Q269:R269"/>
    <mergeCell ref="C270:D270"/>
    <mergeCell ref="E270:L270"/>
    <mergeCell ref="Q270:R270"/>
    <mergeCell ref="C281:D281"/>
    <mergeCell ref="E281:L281"/>
    <mergeCell ref="Q281:R281"/>
    <mergeCell ref="C282:D282"/>
    <mergeCell ref="E282:L282"/>
    <mergeCell ref="Q282:R282"/>
    <mergeCell ref="C283:D283"/>
    <mergeCell ref="E283:L283"/>
    <mergeCell ref="Q283:R283"/>
    <mergeCell ref="C284:D284"/>
    <mergeCell ref="E284:L284"/>
    <mergeCell ref="Q284:R284"/>
    <mergeCell ref="C285:D285"/>
    <mergeCell ref="E285:L285"/>
    <mergeCell ref="Q285:R285"/>
    <mergeCell ref="C276:D276"/>
    <mergeCell ref="E276:L276"/>
    <mergeCell ref="Q276:R276"/>
    <mergeCell ref="C277:D277"/>
    <mergeCell ref="E277:L277"/>
    <mergeCell ref="Q277:R277"/>
    <mergeCell ref="C278:D278"/>
    <mergeCell ref="E278:L278"/>
    <mergeCell ref="Q278:R278"/>
    <mergeCell ref="C279:D279"/>
    <mergeCell ref="E279:L279"/>
    <mergeCell ref="Q279:R279"/>
    <mergeCell ref="C280:D280"/>
    <mergeCell ref="E280:L280"/>
    <mergeCell ref="Q280:R280"/>
    <mergeCell ref="C291:D291"/>
    <mergeCell ref="E291:L291"/>
    <mergeCell ref="Q291:R291"/>
    <mergeCell ref="C292:D292"/>
    <mergeCell ref="E292:L292"/>
    <mergeCell ref="Q292:R292"/>
    <mergeCell ref="C293:D293"/>
    <mergeCell ref="E293:L293"/>
    <mergeCell ref="Q293:R293"/>
    <mergeCell ref="C294:D294"/>
    <mergeCell ref="E294:L294"/>
    <mergeCell ref="Q294:R294"/>
    <mergeCell ref="C295:D295"/>
    <mergeCell ref="E295:L295"/>
    <mergeCell ref="Q295:R295"/>
    <mergeCell ref="C286:D286"/>
    <mergeCell ref="E286:L286"/>
    <mergeCell ref="Q286:R286"/>
    <mergeCell ref="C287:D287"/>
    <mergeCell ref="E287:L287"/>
    <mergeCell ref="Q287:R287"/>
    <mergeCell ref="C288:D288"/>
    <mergeCell ref="E288:L288"/>
    <mergeCell ref="Q288:R288"/>
    <mergeCell ref="C289:D289"/>
    <mergeCell ref="E289:L289"/>
    <mergeCell ref="Q289:R289"/>
    <mergeCell ref="C290:D290"/>
    <mergeCell ref="E290:L290"/>
    <mergeCell ref="Q290:R290"/>
    <mergeCell ref="C301:D301"/>
    <mergeCell ref="E301:L301"/>
    <mergeCell ref="Q301:R301"/>
    <mergeCell ref="C302:D302"/>
    <mergeCell ref="E302:L302"/>
    <mergeCell ref="Q302:R302"/>
    <mergeCell ref="C303:D303"/>
    <mergeCell ref="E303:L303"/>
    <mergeCell ref="Q303:R303"/>
    <mergeCell ref="C304:D304"/>
    <mergeCell ref="E304:L304"/>
    <mergeCell ref="Q304:R304"/>
    <mergeCell ref="C305:D305"/>
    <mergeCell ref="E305:L305"/>
    <mergeCell ref="Q305:R305"/>
    <mergeCell ref="C296:D296"/>
    <mergeCell ref="E296:L296"/>
    <mergeCell ref="Q296:R296"/>
    <mergeCell ref="C297:D297"/>
    <mergeCell ref="E297:L297"/>
    <mergeCell ref="Q297:R297"/>
    <mergeCell ref="C298:D298"/>
    <mergeCell ref="E298:L298"/>
    <mergeCell ref="Q298:R298"/>
    <mergeCell ref="C299:D299"/>
    <mergeCell ref="E299:L299"/>
    <mergeCell ref="Q299:R299"/>
    <mergeCell ref="C300:D300"/>
    <mergeCell ref="E300:L300"/>
    <mergeCell ref="Q300:R300"/>
    <mergeCell ref="C311:D311"/>
    <mergeCell ref="E311:L311"/>
    <mergeCell ref="Q311:R311"/>
    <mergeCell ref="C312:D312"/>
    <mergeCell ref="E312:L312"/>
    <mergeCell ref="Q312:R312"/>
    <mergeCell ref="C313:D313"/>
    <mergeCell ref="E313:L313"/>
    <mergeCell ref="Q313:R313"/>
    <mergeCell ref="C314:D314"/>
    <mergeCell ref="E314:L314"/>
    <mergeCell ref="Q314:R314"/>
    <mergeCell ref="C315:D315"/>
    <mergeCell ref="E315:L315"/>
    <mergeCell ref="Q315:R315"/>
    <mergeCell ref="C306:D306"/>
    <mergeCell ref="E306:L306"/>
    <mergeCell ref="Q306:R306"/>
    <mergeCell ref="C307:D307"/>
    <mergeCell ref="E307:L307"/>
    <mergeCell ref="Q307:R307"/>
    <mergeCell ref="C308:D308"/>
    <mergeCell ref="E308:L308"/>
    <mergeCell ref="Q308:R308"/>
    <mergeCell ref="C309:D309"/>
    <mergeCell ref="E309:L309"/>
    <mergeCell ref="Q309:R309"/>
    <mergeCell ref="C310:D310"/>
    <mergeCell ref="E310:L310"/>
    <mergeCell ref="Q310:R310"/>
    <mergeCell ref="C321:D321"/>
    <mergeCell ref="E321:L321"/>
    <mergeCell ref="Q321:R321"/>
    <mergeCell ref="C322:D322"/>
    <mergeCell ref="E322:L322"/>
    <mergeCell ref="Q322:R322"/>
    <mergeCell ref="C323:D323"/>
    <mergeCell ref="E323:L323"/>
    <mergeCell ref="Q323:R323"/>
    <mergeCell ref="C324:D324"/>
    <mergeCell ref="E324:L324"/>
    <mergeCell ref="Q324:R324"/>
    <mergeCell ref="C325:D325"/>
    <mergeCell ref="E325:L325"/>
    <mergeCell ref="Q325:R325"/>
    <mergeCell ref="C316:D316"/>
    <mergeCell ref="E316:L316"/>
    <mergeCell ref="Q316:R316"/>
    <mergeCell ref="C317:D317"/>
    <mergeCell ref="E317:L317"/>
    <mergeCell ref="Q317:R317"/>
    <mergeCell ref="C318:D318"/>
    <mergeCell ref="E318:L318"/>
    <mergeCell ref="Q318:R318"/>
    <mergeCell ref="C319:D319"/>
    <mergeCell ref="E319:L319"/>
    <mergeCell ref="Q319:R319"/>
    <mergeCell ref="C320:D320"/>
    <mergeCell ref="E320:L320"/>
    <mergeCell ref="Q320:R320"/>
    <mergeCell ref="C331:D331"/>
    <mergeCell ref="E331:L331"/>
    <mergeCell ref="Q331:R331"/>
    <mergeCell ref="C332:D332"/>
    <mergeCell ref="E332:L332"/>
    <mergeCell ref="Q332:R332"/>
    <mergeCell ref="C333:D333"/>
    <mergeCell ref="E333:L333"/>
    <mergeCell ref="Q333:R333"/>
    <mergeCell ref="C334:D334"/>
    <mergeCell ref="E334:L334"/>
    <mergeCell ref="Q334:R334"/>
    <mergeCell ref="C335:D335"/>
    <mergeCell ref="E335:L335"/>
    <mergeCell ref="Q335:R335"/>
    <mergeCell ref="C326:D326"/>
    <mergeCell ref="E326:L326"/>
    <mergeCell ref="Q326:R326"/>
    <mergeCell ref="C327:D327"/>
    <mergeCell ref="E327:L327"/>
    <mergeCell ref="Q327:R327"/>
    <mergeCell ref="C328:D328"/>
    <mergeCell ref="E328:L328"/>
    <mergeCell ref="Q328:R328"/>
    <mergeCell ref="C329:D329"/>
    <mergeCell ref="E329:L329"/>
    <mergeCell ref="Q329:R329"/>
    <mergeCell ref="C330:D330"/>
    <mergeCell ref="E330:L330"/>
    <mergeCell ref="Q330:R330"/>
    <mergeCell ref="C341:D341"/>
    <mergeCell ref="E341:L341"/>
    <mergeCell ref="Q341:R341"/>
    <mergeCell ref="C342:D342"/>
    <mergeCell ref="E342:L342"/>
    <mergeCell ref="Q342:R342"/>
    <mergeCell ref="C343:D343"/>
    <mergeCell ref="E343:L343"/>
    <mergeCell ref="Q343:R343"/>
    <mergeCell ref="C344:D344"/>
    <mergeCell ref="E344:L344"/>
    <mergeCell ref="Q344:R344"/>
    <mergeCell ref="C345:D345"/>
    <mergeCell ref="E345:L345"/>
    <mergeCell ref="Q345:R345"/>
    <mergeCell ref="C336:D336"/>
    <mergeCell ref="E336:L336"/>
    <mergeCell ref="Q336:R336"/>
    <mergeCell ref="C337:D337"/>
    <mergeCell ref="E337:L337"/>
    <mergeCell ref="Q337:R337"/>
    <mergeCell ref="C338:D338"/>
    <mergeCell ref="E338:L338"/>
    <mergeCell ref="Q338:R338"/>
    <mergeCell ref="C339:D339"/>
    <mergeCell ref="E339:L339"/>
    <mergeCell ref="Q339:R339"/>
    <mergeCell ref="C340:D340"/>
    <mergeCell ref="E340:L340"/>
    <mergeCell ref="Q340:R340"/>
    <mergeCell ref="C351:D351"/>
    <mergeCell ref="E351:L351"/>
    <mergeCell ref="Q351:R351"/>
    <mergeCell ref="C352:D352"/>
    <mergeCell ref="E352:L352"/>
    <mergeCell ref="Q352:R352"/>
    <mergeCell ref="C353:D353"/>
    <mergeCell ref="E353:L353"/>
    <mergeCell ref="Q353:R353"/>
    <mergeCell ref="C354:D354"/>
    <mergeCell ref="E354:L354"/>
    <mergeCell ref="Q354:R354"/>
    <mergeCell ref="C355:D355"/>
    <mergeCell ref="E355:L355"/>
    <mergeCell ref="Q355:R355"/>
    <mergeCell ref="C346:D346"/>
    <mergeCell ref="E346:L346"/>
    <mergeCell ref="Q346:R346"/>
    <mergeCell ref="C347:D347"/>
    <mergeCell ref="E347:L347"/>
    <mergeCell ref="Q347:R347"/>
    <mergeCell ref="C348:D348"/>
    <mergeCell ref="E348:L348"/>
    <mergeCell ref="Q348:R348"/>
    <mergeCell ref="C349:D349"/>
    <mergeCell ref="E349:L349"/>
    <mergeCell ref="Q349:R349"/>
    <mergeCell ref="C350:D350"/>
    <mergeCell ref="E350:L350"/>
    <mergeCell ref="Q350:R350"/>
    <mergeCell ref="C361:D361"/>
    <mergeCell ref="E361:L361"/>
    <mergeCell ref="Q361:R361"/>
    <mergeCell ref="C362:D362"/>
    <mergeCell ref="E362:L362"/>
    <mergeCell ref="Q362:R362"/>
    <mergeCell ref="C363:D363"/>
    <mergeCell ref="E363:L363"/>
    <mergeCell ref="Q363:R363"/>
    <mergeCell ref="C364:D364"/>
    <mergeCell ref="E364:L364"/>
    <mergeCell ref="Q364:R364"/>
    <mergeCell ref="C365:D365"/>
    <mergeCell ref="E365:L365"/>
    <mergeCell ref="Q365:R365"/>
    <mergeCell ref="C356:D356"/>
    <mergeCell ref="E356:L356"/>
    <mergeCell ref="Q356:R356"/>
    <mergeCell ref="C357:D357"/>
    <mergeCell ref="E357:L357"/>
    <mergeCell ref="Q357:R357"/>
    <mergeCell ref="C358:D358"/>
    <mergeCell ref="E358:L358"/>
    <mergeCell ref="Q358:R358"/>
    <mergeCell ref="C359:D359"/>
    <mergeCell ref="E359:L359"/>
    <mergeCell ref="Q359:R359"/>
    <mergeCell ref="C360:D360"/>
    <mergeCell ref="E360:L360"/>
    <mergeCell ref="Q360:R360"/>
    <mergeCell ref="C371:D371"/>
    <mergeCell ref="E371:L371"/>
    <mergeCell ref="Q371:R371"/>
    <mergeCell ref="C372:D372"/>
    <mergeCell ref="E372:L372"/>
    <mergeCell ref="Q372:R372"/>
    <mergeCell ref="C373:D373"/>
    <mergeCell ref="E373:L373"/>
    <mergeCell ref="Q373:R373"/>
    <mergeCell ref="C374:D374"/>
    <mergeCell ref="E374:L374"/>
    <mergeCell ref="Q374:R374"/>
    <mergeCell ref="C375:D375"/>
    <mergeCell ref="E375:L375"/>
    <mergeCell ref="Q375:R375"/>
    <mergeCell ref="C366:D366"/>
    <mergeCell ref="E366:L366"/>
    <mergeCell ref="Q366:R366"/>
    <mergeCell ref="C367:D367"/>
    <mergeCell ref="E367:L367"/>
    <mergeCell ref="Q367:R367"/>
    <mergeCell ref="C368:D368"/>
    <mergeCell ref="E368:L368"/>
    <mergeCell ref="Q368:R368"/>
    <mergeCell ref="C369:D369"/>
    <mergeCell ref="E369:L369"/>
    <mergeCell ref="Q369:R369"/>
    <mergeCell ref="C370:D370"/>
    <mergeCell ref="E370:L370"/>
    <mergeCell ref="Q370:R370"/>
    <mergeCell ref="C381:D381"/>
    <mergeCell ref="E381:L381"/>
    <mergeCell ref="Q381:R381"/>
    <mergeCell ref="C382:D382"/>
    <mergeCell ref="E382:L382"/>
    <mergeCell ref="Q382:R382"/>
    <mergeCell ref="C383:D383"/>
    <mergeCell ref="E383:L383"/>
    <mergeCell ref="Q383:R383"/>
    <mergeCell ref="C384:D384"/>
    <mergeCell ref="E384:L384"/>
    <mergeCell ref="Q384:R384"/>
    <mergeCell ref="C385:D385"/>
    <mergeCell ref="E385:L385"/>
    <mergeCell ref="Q385:R385"/>
    <mergeCell ref="C376:D376"/>
    <mergeCell ref="E376:L376"/>
    <mergeCell ref="Q376:R376"/>
    <mergeCell ref="C377:D377"/>
    <mergeCell ref="E377:L377"/>
    <mergeCell ref="Q377:R377"/>
    <mergeCell ref="C378:D378"/>
    <mergeCell ref="E378:L378"/>
    <mergeCell ref="Q378:R378"/>
    <mergeCell ref="C379:D379"/>
    <mergeCell ref="E379:L379"/>
    <mergeCell ref="Q379:R379"/>
    <mergeCell ref="C380:D380"/>
    <mergeCell ref="E380:L380"/>
    <mergeCell ref="Q380:R380"/>
    <mergeCell ref="C391:D391"/>
    <mergeCell ref="E391:L391"/>
    <mergeCell ref="Q391:R391"/>
    <mergeCell ref="C392:D392"/>
    <mergeCell ref="E392:L392"/>
    <mergeCell ref="Q392:R392"/>
    <mergeCell ref="C393:D393"/>
    <mergeCell ref="E393:L393"/>
    <mergeCell ref="Q393:R393"/>
    <mergeCell ref="C394:D394"/>
    <mergeCell ref="E394:L394"/>
    <mergeCell ref="Q394:R394"/>
    <mergeCell ref="C395:D395"/>
    <mergeCell ref="E395:L395"/>
    <mergeCell ref="Q395:R395"/>
    <mergeCell ref="C386:D386"/>
    <mergeCell ref="E386:L386"/>
    <mergeCell ref="Q386:R386"/>
    <mergeCell ref="C387:D387"/>
    <mergeCell ref="E387:L387"/>
    <mergeCell ref="Q387:R387"/>
    <mergeCell ref="C388:D388"/>
    <mergeCell ref="E388:L388"/>
    <mergeCell ref="Q388:R388"/>
    <mergeCell ref="C389:D389"/>
    <mergeCell ref="E389:L389"/>
    <mergeCell ref="Q389:R389"/>
    <mergeCell ref="C390:D390"/>
    <mergeCell ref="E390:L390"/>
    <mergeCell ref="Q390:R390"/>
    <mergeCell ref="C401:D401"/>
    <mergeCell ref="E401:L401"/>
    <mergeCell ref="Q401:R401"/>
    <mergeCell ref="C402:D402"/>
    <mergeCell ref="E402:L402"/>
    <mergeCell ref="Q402:R402"/>
    <mergeCell ref="C403:D403"/>
    <mergeCell ref="E403:L403"/>
    <mergeCell ref="Q403:R403"/>
    <mergeCell ref="C404:D404"/>
    <mergeCell ref="E404:L404"/>
    <mergeCell ref="Q404:R404"/>
    <mergeCell ref="C405:D405"/>
    <mergeCell ref="E405:L405"/>
    <mergeCell ref="Q405:R405"/>
    <mergeCell ref="C396:D396"/>
    <mergeCell ref="E396:L396"/>
    <mergeCell ref="Q396:R396"/>
    <mergeCell ref="C397:D397"/>
    <mergeCell ref="E397:L397"/>
    <mergeCell ref="Q397:R397"/>
    <mergeCell ref="C398:D398"/>
    <mergeCell ref="E398:L398"/>
    <mergeCell ref="Q398:R398"/>
    <mergeCell ref="C399:D399"/>
    <mergeCell ref="E399:L399"/>
    <mergeCell ref="Q399:R399"/>
    <mergeCell ref="C400:D400"/>
    <mergeCell ref="E400:L400"/>
    <mergeCell ref="Q400:R400"/>
    <mergeCell ref="C411:D411"/>
    <mergeCell ref="E411:L411"/>
    <mergeCell ref="Q411:R411"/>
    <mergeCell ref="C412:D412"/>
    <mergeCell ref="E412:L412"/>
    <mergeCell ref="Q412:R412"/>
    <mergeCell ref="C413:D413"/>
    <mergeCell ref="E413:L413"/>
    <mergeCell ref="Q413:R413"/>
    <mergeCell ref="C414:D414"/>
    <mergeCell ref="E414:L414"/>
    <mergeCell ref="Q414:R414"/>
    <mergeCell ref="C415:D415"/>
    <mergeCell ref="E415:L415"/>
    <mergeCell ref="Q415:R415"/>
    <mergeCell ref="C406:D406"/>
    <mergeCell ref="E406:L406"/>
    <mergeCell ref="Q406:R406"/>
    <mergeCell ref="C407:D407"/>
    <mergeCell ref="E407:L407"/>
    <mergeCell ref="Q407:R407"/>
    <mergeCell ref="C408:D408"/>
    <mergeCell ref="E408:L408"/>
    <mergeCell ref="Q408:R408"/>
    <mergeCell ref="C409:D409"/>
    <mergeCell ref="E409:L409"/>
    <mergeCell ref="Q409:R409"/>
    <mergeCell ref="C410:D410"/>
    <mergeCell ref="E410:L410"/>
    <mergeCell ref="Q410:R410"/>
    <mergeCell ref="C423:D423"/>
    <mergeCell ref="E423:L423"/>
    <mergeCell ref="Q423:R423"/>
    <mergeCell ref="C424:D424"/>
    <mergeCell ref="E424:L424"/>
    <mergeCell ref="Q424:R424"/>
    <mergeCell ref="C425:D425"/>
    <mergeCell ref="E425:L425"/>
    <mergeCell ref="Q425:R425"/>
    <mergeCell ref="C416:D416"/>
    <mergeCell ref="E416:L416"/>
    <mergeCell ref="Q416:R416"/>
    <mergeCell ref="C417:D417"/>
    <mergeCell ref="E417:L417"/>
    <mergeCell ref="Q417:R417"/>
    <mergeCell ref="C418:D418"/>
    <mergeCell ref="E418:L418"/>
    <mergeCell ref="Q418:R418"/>
    <mergeCell ref="C419:D419"/>
    <mergeCell ref="E419:L419"/>
    <mergeCell ref="Q419:R419"/>
    <mergeCell ref="C420:D420"/>
    <mergeCell ref="E420:L420"/>
    <mergeCell ref="Q420:R420"/>
    <mergeCell ref="C421:D421"/>
    <mergeCell ref="E421:L421"/>
    <mergeCell ref="Q421:R421"/>
    <mergeCell ref="C422:D422"/>
    <mergeCell ref="E422:L422"/>
    <mergeCell ref="Q422:R422"/>
    <mergeCell ref="Q438:R438"/>
    <mergeCell ref="C439:D439"/>
    <mergeCell ref="E439:L439"/>
    <mergeCell ref="Q439:R439"/>
    <mergeCell ref="C440:D440"/>
    <mergeCell ref="E440:L440"/>
    <mergeCell ref="Q440:R440"/>
    <mergeCell ref="C431:D431"/>
    <mergeCell ref="E431:L431"/>
    <mergeCell ref="Q431:R431"/>
    <mergeCell ref="C432:D432"/>
    <mergeCell ref="E432:L432"/>
    <mergeCell ref="Q432:R432"/>
    <mergeCell ref="C433:D433"/>
    <mergeCell ref="E433:L433"/>
    <mergeCell ref="Q433:R433"/>
    <mergeCell ref="C434:D434"/>
    <mergeCell ref="E434:L434"/>
    <mergeCell ref="Q434:R434"/>
    <mergeCell ref="C435:D435"/>
    <mergeCell ref="E435:L435"/>
    <mergeCell ref="Q435:R435"/>
    <mergeCell ref="C436:D436"/>
    <mergeCell ref="E436:L436"/>
    <mergeCell ref="Q436:R436"/>
    <mergeCell ref="C446:D446"/>
    <mergeCell ref="E446:L446"/>
    <mergeCell ref="Q446:R446"/>
    <mergeCell ref="C447:D447"/>
    <mergeCell ref="E447:L447"/>
    <mergeCell ref="Q447:R447"/>
    <mergeCell ref="Q457:R457"/>
    <mergeCell ref="C448:D448"/>
    <mergeCell ref="E448:L448"/>
    <mergeCell ref="Q448:R448"/>
    <mergeCell ref="C449:D449"/>
    <mergeCell ref="E449:L449"/>
    <mergeCell ref="Q449:R449"/>
    <mergeCell ref="C450:D450"/>
    <mergeCell ref="E450:L450"/>
    <mergeCell ref="C457:D457"/>
    <mergeCell ref="E455:L455"/>
    <mergeCell ref="E457:L457"/>
    <mergeCell ref="Q453:R453"/>
    <mergeCell ref="Q454:R454"/>
    <mergeCell ref="C455:D455"/>
    <mergeCell ref="Q455:R455"/>
    <mergeCell ref="C454:D454"/>
    <mergeCell ref="E454:L454"/>
    <mergeCell ref="Q450:R450"/>
    <mergeCell ref="C451:D451"/>
    <mergeCell ref="C452:D452"/>
    <mergeCell ref="E459:L459"/>
    <mergeCell ref="Q459:R459"/>
    <mergeCell ref="C460:D460"/>
    <mergeCell ref="E460:L460"/>
    <mergeCell ref="C456:D456"/>
    <mergeCell ref="Q460:R460"/>
    <mergeCell ref="C461:D461"/>
    <mergeCell ref="E461:L461"/>
    <mergeCell ref="Q461:R461"/>
    <mergeCell ref="C462:D462"/>
    <mergeCell ref="E462:L462"/>
    <mergeCell ref="Q462:R462"/>
    <mergeCell ref="E467:L467"/>
    <mergeCell ref="C463:D463"/>
    <mergeCell ref="E463:L463"/>
    <mergeCell ref="Q463:R463"/>
    <mergeCell ref="C467:D467"/>
    <mergeCell ref="C426:D426"/>
    <mergeCell ref="E426:L426"/>
    <mergeCell ref="Q426:R426"/>
    <mergeCell ref="C427:D427"/>
    <mergeCell ref="E427:L427"/>
    <mergeCell ref="Q427:R427"/>
    <mergeCell ref="C428:D428"/>
    <mergeCell ref="E428:L428"/>
    <mergeCell ref="Q428:R428"/>
    <mergeCell ref="C429:D429"/>
    <mergeCell ref="E429:L429"/>
    <mergeCell ref="Q429:R429"/>
    <mergeCell ref="C430:D430"/>
    <mergeCell ref="E430:L430"/>
    <mergeCell ref="Q430:R430"/>
    <mergeCell ref="C468:D468"/>
    <mergeCell ref="E468:L468"/>
    <mergeCell ref="Q468:R468"/>
    <mergeCell ref="C464:D464"/>
    <mergeCell ref="E464:L464"/>
    <mergeCell ref="Q464:R464"/>
    <mergeCell ref="C465:D465"/>
    <mergeCell ref="E465:L465"/>
    <mergeCell ref="Q465:R465"/>
    <mergeCell ref="C466:D466"/>
    <mergeCell ref="E466:L466"/>
    <mergeCell ref="Q466:R466"/>
    <mergeCell ref="Q467:R467"/>
    <mergeCell ref="C458:D458"/>
    <mergeCell ref="E458:L458"/>
    <mergeCell ref="Q458:R458"/>
    <mergeCell ref="C459:D459"/>
    <mergeCell ref="E39:L39"/>
    <mergeCell ref="Q39:R39"/>
    <mergeCell ref="M29:R29"/>
    <mergeCell ref="E456:L456"/>
    <mergeCell ref="Q456:R456"/>
    <mergeCell ref="C441:D441"/>
    <mergeCell ref="E441:L441"/>
    <mergeCell ref="Q441:R441"/>
    <mergeCell ref="C442:D442"/>
    <mergeCell ref="E442:L442"/>
    <mergeCell ref="Q442:R442"/>
    <mergeCell ref="C443:D443"/>
    <mergeCell ref="E443:L443"/>
    <mergeCell ref="Q443:R443"/>
    <mergeCell ref="C444:D444"/>
    <mergeCell ref="E444:L444"/>
    <mergeCell ref="Q444:R444"/>
    <mergeCell ref="C445:D445"/>
    <mergeCell ref="E445:L445"/>
    <mergeCell ref="Q445:R445"/>
    <mergeCell ref="E452:L452"/>
    <mergeCell ref="Q452:R452"/>
    <mergeCell ref="C453:D453"/>
    <mergeCell ref="E453:L453"/>
    <mergeCell ref="C437:D437"/>
    <mergeCell ref="E437:L437"/>
    <mergeCell ref="Q437:R437"/>
    <mergeCell ref="C36:D36"/>
    <mergeCell ref="C438:D438"/>
    <mergeCell ref="E438:L438"/>
    <mergeCell ref="E451:L451"/>
    <mergeCell ref="Q451:R451"/>
  </mergeCells>
  <phoneticPr fontId="26" type="noConversion"/>
  <pageMargins left="0.25" right="0.25" top="0.75" bottom="0.75" header="0.3" footer="0.3"/>
  <pageSetup paperSize="9" scale="77" firstPageNumber="0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D54"/>
  <sheetViews>
    <sheetView zoomScale="73" zoomScaleNormal="73" workbookViewId="0">
      <selection activeCell="I24" sqref="I24:I25"/>
    </sheetView>
  </sheetViews>
  <sheetFormatPr defaultColWidth="10.7109375" defaultRowHeight="12.75" x14ac:dyDescent="0.2"/>
  <cols>
    <col min="1" max="1" width="13.85546875" style="20" customWidth="1"/>
    <col min="2" max="2" width="9.5703125" style="20" customWidth="1"/>
    <col min="3" max="3" width="12" style="21" customWidth="1"/>
    <col min="4" max="4" width="12.5703125" style="21" customWidth="1"/>
    <col min="5" max="5" width="11.5703125" style="21" customWidth="1"/>
    <col min="6" max="6" width="1.85546875" style="21" customWidth="1"/>
    <col min="7" max="7" width="3.7109375" style="21" customWidth="1"/>
    <col min="8" max="8" width="3" style="21" customWidth="1"/>
    <col min="9" max="9" width="33.42578125" style="21" customWidth="1"/>
    <col min="10" max="10" width="24.7109375" style="21" customWidth="1"/>
    <col min="11" max="12" width="24.5703125" style="21" customWidth="1"/>
    <col min="13" max="13" width="20.28515625" style="21" customWidth="1"/>
    <col min="14" max="14" width="1.7109375" style="21" hidden="1" customWidth="1"/>
    <col min="15" max="15" width="10.7109375" style="22"/>
    <col min="16" max="16" width="11.140625" style="22" customWidth="1"/>
    <col min="17" max="23" width="10.7109375" style="22"/>
    <col min="24" max="30" width="10.7109375" style="20"/>
    <col min="31" max="32" width="12" style="20" customWidth="1"/>
    <col min="33" max="257" width="10.7109375" style="20"/>
    <col min="258" max="258" width="1.28515625" style="20" customWidth="1"/>
    <col min="259" max="259" width="12" style="20" customWidth="1"/>
    <col min="260" max="260" width="12.5703125" style="20" customWidth="1"/>
    <col min="261" max="261" width="11.5703125" style="20" customWidth="1"/>
    <col min="262" max="262" width="1.85546875" style="20" customWidth="1"/>
    <col min="263" max="263" width="12.140625" style="20" customWidth="1"/>
    <col min="264" max="264" width="10.85546875" style="20" customWidth="1"/>
    <col min="265" max="265" width="14.85546875" style="20" customWidth="1"/>
    <col min="266" max="266" width="13.5703125" style="20" customWidth="1"/>
    <col min="267" max="267" width="16.42578125" style="20" customWidth="1"/>
    <col min="268" max="268" width="13.5703125" style="20" customWidth="1"/>
    <col min="269" max="269" width="20.28515625" style="20" customWidth="1"/>
    <col min="270" max="270" width="11.5703125" style="20" hidden="1" customWidth="1"/>
    <col min="271" max="271" width="10.7109375" style="20"/>
    <col min="272" max="272" width="11.140625" style="20" customWidth="1"/>
    <col min="273" max="286" width="10.7109375" style="20"/>
    <col min="287" max="288" width="12" style="20" customWidth="1"/>
    <col min="289" max="513" width="10.7109375" style="20"/>
    <col min="514" max="514" width="1.28515625" style="20" customWidth="1"/>
    <col min="515" max="515" width="12" style="20" customWidth="1"/>
    <col min="516" max="516" width="12.5703125" style="20" customWidth="1"/>
    <col min="517" max="517" width="11.5703125" style="20" customWidth="1"/>
    <col min="518" max="518" width="1.85546875" style="20" customWidth="1"/>
    <col min="519" max="519" width="12.140625" style="20" customWidth="1"/>
    <col min="520" max="520" width="10.85546875" style="20" customWidth="1"/>
    <col min="521" max="521" width="14.85546875" style="20" customWidth="1"/>
    <col min="522" max="522" width="13.5703125" style="20" customWidth="1"/>
    <col min="523" max="523" width="16.42578125" style="20" customWidth="1"/>
    <col min="524" max="524" width="13.5703125" style="20" customWidth="1"/>
    <col min="525" max="525" width="20.28515625" style="20" customWidth="1"/>
    <col min="526" max="526" width="11.5703125" style="20" hidden="1" customWidth="1"/>
    <col min="527" max="527" width="10.7109375" style="20"/>
    <col min="528" max="528" width="11.140625" style="20" customWidth="1"/>
    <col min="529" max="542" width="10.7109375" style="20"/>
    <col min="543" max="544" width="12" style="20" customWidth="1"/>
    <col min="545" max="769" width="10.7109375" style="20"/>
    <col min="770" max="770" width="1.28515625" style="20" customWidth="1"/>
    <col min="771" max="771" width="12" style="20" customWidth="1"/>
    <col min="772" max="772" width="12.5703125" style="20" customWidth="1"/>
    <col min="773" max="773" width="11.5703125" style="20" customWidth="1"/>
    <col min="774" max="774" width="1.85546875" style="20" customWidth="1"/>
    <col min="775" max="775" width="12.140625" style="20" customWidth="1"/>
    <col min="776" max="776" width="10.85546875" style="20" customWidth="1"/>
    <col min="777" max="777" width="14.85546875" style="20" customWidth="1"/>
    <col min="778" max="778" width="13.5703125" style="20" customWidth="1"/>
    <col min="779" max="779" width="16.42578125" style="20" customWidth="1"/>
    <col min="780" max="780" width="13.5703125" style="20" customWidth="1"/>
    <col min="781" max="781" width="20.28515625" style="20" customWidth="1"/>
    <col min="782" max="782" width="11.5703125" style="20" hidden="1" customWidth="1"/>
    <col min="783" max="783" width="10.7109375" style="20"/>
    <col min="784" max="784" width="11.140625" style="20" customWidth="1"/>
    <col min="785" max="798" width="10.7109375" style="20"/>
    <col min="799" max="800" width="12" style="20" customWidth="1"/>
    <col min="801" max="1018" width="10.7109375" style="20"/>
  </cols>
  <sheetData>
    <row r="1" spans="1:15" ht="7.5" customHeight="1" thickBot="1" x14ac:dyDescent="0.25">
      <c r="A1" s="23"/>
      <c r="B1" s="23"/>
    </row>
    <row r="2" spans="1:15" ht="7.5" customHeight="1" thickBot="1" x14ac:dyDescent="0.25">
      <c r="A2" s="23"/>
      <c r="B2" s="144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1:15" ht="18" customHeight="1" thickTop="1" x14ac:dyDescent="0.2">
      <c r="B3" s="406"/>
      <c r="C3" s="407"/>
      <c r="D3" s="408"/>
      <c r="E3" s="415" t="s">
        <v>207</v>
      </c>
      <c r="F3" s="416"/>
      <c r="G3" s="416"/>
      <c r="H3" s="416"/>
      <c r="I3" s="416"/>
      <c r="J3" s="416"/>
      <c r="K3" s="416"/>
      <c r="L3" s="417"/>
      <c r="M3" s="418"/>
      <c r="N3" s="24"/>
    </row>
    <row r="4" spans="1:15" ht="30.75" customHeight="1" x14ac:dyDescent="0.2">
      <c r="B4" s="409"/>
      <c r="C4" s="410"/>
      <c r="D4" s="411"/>
      <c r="E4" s="419"/>
      <c r="F4" s="420"/>
      <c r="G4" s="420"/>
      <c r="H4" s="420"/>
      <c r="I4" s="420"/>
      <c r="J4" s="420"/>
      <c r="K4" s="420"/>
      <c r="L4" s="421"/>
      <c r="M4" s="422"/>
      <c r="N4" s="25"/>
    </row>
    <row r="5" spans="1:15" ht="28.5" customHeight="1" thickBot="1" x14ac:dyDescent="0.25">
      <c r="B5" s="412"/>
      <c r="C5" s="413"/>
      <c r="D5" s="414"/>
      <c r="E5" s="423"/>
      <c r="F5" s="424"/>
      <c r="G5" s="424"/>
      <c r="H5" s="424"/>
      <c r="I5" s="424"/>
      <c r="J5" s="424"/>
      <c r="K5" s="424"/>
      <c r="L5" s="425"/>
      <c r="M5" s="426"/>
      <c r="N5" s="26"/>
    </row>
    <row r="6" spans="1:15" s="20" customFormat="1" ht="12.75" customHeight="1" thickBot="1" x14ac:dyDescent="0.25">
      <c r="B6" s="427" t="str">
        <f>ORÇAMENTO!B6</f>
        <v>OBRA: CONSTRUÇÃO DE MURO NA CÂMARA DE VEREADORES</v>
      </c>
      <c r="C6" s="428"/>
      <c r="D6" s="428"/>
      <c r="E6" s="428"/>
      <c r="F6" s="428"/>
      <c r="G6" s="428"/>
      <c r="H6" s="428"/>
      <c r="I6" s="429"/>
      <c r="J6" s="430" t="s">
        <v>31</v>
      </c>
      <c r="K6" s="431"/>
      <c r="L6" s="432"/>
      <c r="M6" s="433"/>
      <c r="N6" s="27"/>
    </row>
    <row r="7" spans="1:15" s="20" customFormat="1" ht="13.5" customHeight="1" thickBot="1" x14ac:dyDescent="0.3">
      <c r="B7" s="442" t="str">
        <f>ORÇAMENTO!B7</f>
        <v>LOCAL: RUA FLORIANÓPOLIS, N° 217, CENTRO, ITANHANGÁ - MT</v>
      </c>
      <c r="C7" s="443"/>
      <c r="D7" s="443"/>
      <c r="E7" s="443"/>
      <c r="F7" s="443"/>
      <c r="G7" s="443"/>
      <c r="H7" s="443"/>
      <c r="I7" s="444"/>
      <c r="J7" s="434"/>
      <c r="K7" s="435"/>
      <c r="L7" s="436"/>
      <c r="M7" s="437"/>
      <c r="N7" s="28"/>
    </row>
    <row r="8" spans="1:15" s="20" customFormat="1" ht="13.5" customHeight="1" thickBot="1" x14ac:dyDescent="0.25">
      <c r="B8" s="442" t="str">
        <f>ORÇAMENTO!B8</f>
        <v>SINAPI: 09/2022 (NÃO DESONERADO)</v>
      </c>
      <c r="C8" s="443"/>
      <c r="D8" s="443"/>
      <c r="E8" s="443"/>
      <c r="F8" s="443"/>
      <c r="G8" s="443"/>
      <c r="H8" s="443"/>
      <c r="I8" s="444"/>
      <c r="J8" s="434"/>
      <c r="K8" s="435"/>
      <c r="L8" s="436"/>
      <c r="M8" s="437"/>
      <c r="N8" s="27"/>
    </row>
    <row r="9" spans="1:15" s="20" customFormat="1" ht="13.5" customHeight="1" thickBot="1" x14ac:dyDescent="0.25">
      <c r="B9" s="445"/>
      <c r="C9" s="446"/>
      <c r="D9" s="446"/>
      <c r="E9" s="446"/>
      <c r="F9" s="446"/>
      <c r="G9" s="446"/>
      <c r="H9" s="446"/>
      <c r="I9" s="447"/>
      <c r="J9" s="438"/>
      <c r="K9" s="439"/>
      <c r="L9" s="440"/>
      <c r="M9" s="441"/>
      <c r="N9" s="27"/>
    </row>
    <row r="10" spans="1:15" s="20" customFormat="1" ht="13.5" customHeight="1" thickBot="1" x14ac:dyDescent="0.3">
      <c r="B10" s="448"/>
      <c r="C10" s="449"/>
      <c r="D10" s="449"/>
      <c r="E10" s="449"/>
      <c r="F10" s="449"/>
      <c r="G10" s="449"/>
      <c r="H10" s="449"/>
      <c r="I10" s="450"/>
      <c r="J10" s="451" t="s">
        <v>9</v>
      </c>
      <c r="K10" s="452"/>
      <c r="L10" s="166" t="s">
        <v>206</v>
      </c>
      <c r="M10" s="156"/>
      <c r="N10" s="27"/>
    </row>
    <row r="11" spans="1:15" s="20" customFormat="1" ht="9" customHeight="1" thickBot="1" x14ac:dyDescent="0.3">
      <c r="B11" s="455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7"/>
      <c r="N11" s="27"/>
    </row>
    <row r="12" spans="1:15" s="20" customFormat="1" ht="20.25" customHeight="1" x14ac:dyDescent="0.2">
      <c r="B12" s="453" t="s">
        <v>4</v>
      </c>
      <c r="C12" s="404" t="s">
        <v>32</v>
      </c>
      <c r="D12" s="404"/>
      <c r="E12" s="404"/>
      <c r="F12" s="404"/>
      <c r="G12" s="404"/>
      <c r="H12" s="404"/>
      <c r="I12" s="404" t="s">
        <v>33</v>
      </c>
      <c r="J12" s="404" t="s">
        <v>34</v>
      </c>
      <c r="K12" s="404" t="s">
        <v>35</v>
      </c>
      <c r="L12" s="458" t="s">
        <v>170</v>
      </c>
      <c r="M12" s="402" t="s">
        <v>17</v>
      </c>
      <c r="N12" s="29"/>
    </row>
    <row r="13" spans="1:15" ht="17.25" customHeight="1" x14ac:dyDescent="0.2">
      <c r="A13" s="30"/>
      <c r="B13" s="454"/>
      <c r="C13" s="405"/>
      <c r="D13" s="405"/>
      <c r="E13" s="405"/>
      <c r="F13" s="405"/>
      <c r="G13" s="405"/>
      <c r="H13" s="405"/>
      <c r="I13" s="405"/>
      <c r="J13" s="405"/>
      <c r="K13" s="405"/>
      <c r="L13" s="459"/>
      <c r="M13" s="403"/>
      <c r="N13" s="31" t="s">
        <v>36</v>
      </c>
    </row>
    <row r="14" spans="1:15" s="34" customFormat="1" ht="12.75" customHeight="1" x14ac:dyDescent="0.2">
      <c r="A14" s="33"/>
      <c r="B14" s="386">
        <v>1</v>
      </c>
      <c r="C14" s="387" t="str">
        <f>VLOOKUP(B14,ORÇAMENTO!B13:R42,4,0)</f>
        <v>ESTRUTURA MURO</v>
      </c>
      <c r="D14" s="387"/>
      <c r="E14" s="387"/>
      <c r="F14" s="387"/>
      <c r="G14" s="387"/>
      <c r="H14" s="387"/>
      <c r="I14" s="388">
        <f>VLOOKUP(B14,ORÇAMENTO!B13:R42,12,0)</f>
        <v>0</v>
      </c>
      <c r="J14" s="173">
        <f>J15*I14</f>
        <v>0</v>
      </c>
      <c r="K14" s="173"/>
      <c r="L14" s="173"/>
      <c r="M14" s="145">
        <f t="shared" ref="M14:M19" si="0">SUM(J14:K14)</f>
        <v>0</v>
      </c>
      <c r="N14" s="35"/>
      <c r="O14" s="20"/>
    </row>
    <row r="15" spans="1:15" s="34" customFormat="1" ht="15" customHeight="1" x14ac:dyDescent="0.2">
      <c r="A15" s="33"/>
      <c r="B15" s="386"/>
      <c r="C15" s="387"/>
      <c r="D15" s="387"/>
      <c r="E15" s="387"/>
      <c r="F15" s="387"/>
      <c r="G15" s="387"/>
      <c r="H15" s="387"/>
      <c r="I15" s="388"/>
      <c r="J15" s="174">
        <v>1</v>
      </c>
      <c r="K15" s="174"/>
      <c r="L15" s="174"/>
      <c r="M15" s="218">
        <f t="shared" si="0"/>
        <v>1</v>
      </c>
      <c r="N15" s="35"/>
      <c r="O15" s="20"/>
    </row>
    <row r="16" spans="1:15" s="34" customFormat="1" ht="15" customHeight="1" x14ac:dyDescent="0.2">
      <c r="A16" s="33"/>
      <c r="B16" s="386">
        <v>2</v>
      </c>
      <c r="C16" s="387" t="str">
        <f>VLOOKUP(B16,ORÇAMENTO!B13:R45,4,0)</f>
        <v xml:space="preserve">ALVENARIA </v>
      </c>
      <c r="D16" s="387"/>
      <c r="E16" s="387"/>
      <c r="F16" s="387"/>
      <c r="G16" s="387"/>
      <c r="H16" s="387"/>
      <c r="I16" s="388">
        <f>VLOOKUP(B16,ORÇAMENTO!B13:R45,12,0)</f>
        <v>0</v>
      </c>
      <c r="J16" s="173">
        <f>J17*I16</f>
        <v>0</v>
      </c>
      <c r="K16" s="174"/>
      <c r="L16" s="174"/>
      <c r="M16" s="145">
        <f t="shared" si="0"/>
        <v>0</v>
      </c>
      <c r="N16" s="35"/>
      <c r="O16" s="20"/>
    </row>
    <row r="17" spans="1:31" s="34" customFormat="1" ht="15" customHeight="1" x14ac:dyDescent="0.2">
      <c r="A17" s="33"/>
      <c r="B17" s="386"/>
      <c r="C17" s="387"/>
      <c r="D17" s="387"/>
      <c r="E17" s="387"/>
      <c r="F17" s="387"/>
      <c r="G17" s="387"/>
      <c r="H17" s="387"/>
      <c r="I17" s="388"/>
      <c r="J17" s="174">
        <v>1</v>
      </c>
      <c r="K17" s="174"/>
      <c r="L17" s="174"/>
      <c r="M17" s="218">
        <f t="shared" si="0"/>
        <v>1</v>
      </c>
      <c r="N17" s="35"/>
      <c r="O17" s="20"/>
    </row>
    <row r="18" spans="1:31" s="34" customFormat="1" ht="15" customHeight="1" x14ac:dyDescent="0.2">
      <c r="A18" s="33"/>
      <c r="B18" s="386">
        <v>3</v>
      </c>
      <c r="C18" s="387" t="str">
        <f>VLOOKUP(B18,ORÇAMENTO!B13:R47,4,0)</f>
        <v xml:space="preserve">REVESTIMENTO </v>
      </c>
      <c r="D18" s="387"/>
      <c r="E18" s="387"/>
      <c r="F18" s="387"/>
      <c r="G18" s="387"/>
      <c r="H18" s="387"/>
      <c r="I18" s="388" t="s">
        <v>214</v>
      </c>
      <c r="J18" s="173" t="e">
        <f>J19*I18</f>
        <v>#VALUE!</v>
      </c>
      <c r="K18" s="173" t="e">
        <f>K19*I18</f>
        <v>#VALUE!</v>
      </c>
      <c r="L18" s="174"/>
      <c r="M18" s="145" t="e">
        <f t="shared" si="0"/>
        <v>#VALUE!</v>
      </c>
      <c r="N18" s="35"/>
      <c r="O18" s="20"/>
    </row>
    <row r="19" spans="1:31" s="34" customFormat="1" ht="15" customHeight="1" x14ac:dyDescent="0.2">
      <c r="A19" s="33"/>
      <c r="B19" s="386"/>
      <c r="C19" s="387"/>
      <c r="D19" s="387"/>
      <c r="E19" s="387"/>
      <c r="F19" s="387"/>
      <c r="G19" s="387"/>
      <c r="H19" s="387"/>
      <c r="I19" s="388"/>
      <c r="J19" s="174">
        <v>0.5</v>
      </c>
      <c r="K19" s="174">
        <v>0.5</v>
      </c>
      <c r="L19" s="174"/>
      <c r="M19" s="218">
        <f t="shared" si="0"/>
        <v>1</v>
      </c>
      <c r="N19" s="35"/>
      <c r="O19" s="20"/>
    </row>
    <row r="20" spans="1:31" s="34" customFormat="1" ht="15" customHeight="1" x14ac:dyDescent="0.2">
      <c r="A20" s="33"/>
      <c r="B20" s="386">
        <v>4</v>
      </c>
      <c r="C20" s="387" t="str">
        <f>VLOOKUP(B20,ORÇAMENTO!B13:R49,4,0)</f>
        <v>ESQUADRIAS</v>
      </c>
      <c r="D20" s="387"/>
      <c r="E20" s="387"/>
      <c r="F20" s="387"/>
      <c r="G20" s="387"/>
      <c r="H20" s="387"/>
      <c r="I20" s="388" t="s">
        <v>214</v>
      </c>
      <c r="J20" s="174"/>
      <c r="K20" s="173" t="e">
        <f>K21*I20</f>
        <v>#VALUE!</v>
      </c>
      <c r="L20" s="173" t="e">
        <f>L21*I20</f>
        <v>#VALUE!</v>
      </c>
      <c r="M20" s="145" t="e">
        <f t="shared" ref="M20:M25" si="1">SUM(K20:L20)</f>
        <v>#VALUE!</v>
      </c>
      <c r="N20" s="35"/>
      <c r="O20" s="20"/>
    </row>
    <row r="21" spans="1:31" s="34" customFormat="1" ht="15" customHeight="1" x14ac:dyDescent="0.2">
      <c r="A21" s="33"/>
      <c r="B21" s="386"/>
      <c r="C21" s="387"/>
      <c r="D21" s="387"/>
      <c r="E21" s="387"/>
      <c r="F21" s="387"/>
      <c r="G21" s="387"/>
      <c r="H21" s="387"/>
      <c r="I21" s="388"/>
      <c r="J21" s="174"/>
      <c r="K21" s="174">
        <v>0.5</v>
      </c>
      <c r="L21" s="174">
        <v>0.5</v>
      </c>
      <c r="M21" s="218">
        <f t="shared" si="1"/>
        <v>1</v>
      </c>
      <c r="N21" s="35"/>
      <c r="O21" s="20"/>
    </row>
    <row r="22" spans="1:31" s="34" customFormat="1" ht="15" customHeight="1" x14ac:dyDescent="0.2">
      <c r="A22" s="33"/>
      <c r="B22" s="386">
        <v>5</v>
      </c>
      <c r="C22" s="387" t="str">
        <f>VLOOKUP(B22,ORÇAMENTO!B13:R51,4,0)</f>
        <v>PINTURA</v>
      </c>
      <c r="D22" s="387"/>
      <c r="E22" s="387"/>
      <c r="F22" s="387"/>
      <c r="G22" s="387"/>
      <c r="H22" s="387"/>
      <c r="I22" s="388" t="s">
        <v>214</v>
      </c>
      <c r="J22" s="174"/>
      <c r="K22" s="173" t="e">
        <f>K23*I22</f>
        <v>#VALUE!</v>
      </c>
      <c r="L22" s="173" t="e">
        <f>L23*I22</f>
        <v>#VALUE!</v>
      </c>
      <c r="M22" s="145" t="e">
        <f t="shared" si="1"/>
        <v>#VALUE!</v>
      </c>
      <c r="N22" s="35"/>
      <c r="O22" s="20"/>
    </row>
    <row r="23" spans="1:31" s="34" customFormat="1" ht="15" customHeight="1" x14ac:dyDescent="0.2">
      <c r="A23" s="33"/>
      <c r="B23" s="386"/>
      <c r="C23" s="387"/>
      <c r="D23" s="387"/>
      <c r="E23" s="387"/>
      <c r="F23" s="387"/>
      <c r="G23" s="387"/>
      <c r="H23" s="387"/>
      <c r="I23" s="388"/>
      <c r="J23" s="174"/>
      <c r="K23" s="174">
        <v>0.5</v>
      </c>
      <c r="L23" s="174">
        <v>0.5</v>
      </c>
      <c r="M23" s="218">
        <f t="shared" si="1"/>
        <v>1</v>
      </c>
      <c r="N23" s="35"/>
      <c r="O23" s="20"/>
    </row>
    <row r="24" spans="1:31" s="34" customFormat="1" ht="15" customHeight="1" x14ac:dyDescent="0.2">
      <c r="A24" s="33"/>
      <c r="B24" s="386">
        <v>6</v>
      </c>
      <c r="C24" s="387" t="str">
        <f>VLOOKUP(B24,ORÇAMENTO!B13:R53,4,0)</f>
        <v>PISO DO ESTACIONAMENTO</v>
      </c>
      <c r="D24" s="387"/>
      <c r="E24" s="387"/>
      <c r="F24" s="387"/>
      <c r="G24" s="387"/>
      <c r="H24" s="387"/>
      <c r="I24" s="388" t="str">
        <f>VLOOKUP(B24,ORÇAMENTO!B13:R53,12,0)</f>
        <v>R$</v>
      </c>
      <c r="J24" s="174"/>
      <c r="K24" s="173" t="e">
        <f>K25*I24</f>
        <v>#VALUE!</v>
      </c>
      <c r="L24" s="173" t="e">
        <f>L25*I24</f>
        <v>#VALUE!</v>
      </c>
      <c r="M24" s="145" t="e">
        <f t="shared" si="1"/>
        <v>#VALUE!</v>
      </c>
      <c r="N24" s="35"/>
      <c r="O24" s="20"/>
    </row>
    <row r="25" spans="1:31" s="34" customFormat="1" ht="15" customHeight="1" x14ac:dyDescent="0.2">
      <c r="A25" s="33"/>
      <c r="B25" s="386"/>
      <c r="C25" s="387"/>
      <c r="D25" s="387"/>
      <c r="E25" s="387"/>
      <c r="F25" s="387"/>
      <c r="G25" s="387"/>
      <c r="H25" s="387"/>
      <c r="I25" s="388"/>
      <c r="J25" s="174"/>
      <c r="K25" s="174">
        <v>0.5</v>
      </c>
      <c r="L25" s="174">
        <v>0.5</v>
      </c>
      <c r="M25" s="218">
        <f t="shared" si="1"/>
        <v>1</v>
      </c>
      <c r="N25" s="35"/>
      <c r="O25" s="20"/>
    </row>
    <row r="26" spans="1:31" s="34" customFormat="1" ht="12" x14ac:dyDescent="0.2">
      <c r="A26" s="33"/>
      <c r="B26" s="146"/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9"/>
      <c r="N26" s="35"/>
      <c r="O26" s="20"/>
    </row>
    <row r="27" spans="1:31" s="34" customFormat="1" ht="16.5" x14ac:dyDescent="0.3">
      <c r="A27" s="33"/>
      <c r="B27" s="146"/>
      <c r="C27" s="400" t="s">
        <v>37</v>
      </c>
      <c r="D27" s="400"/>
      <c r="E27" s="400"/>
      <c r="F27" s="400"/>
      <c r="G27" s="400"/>
      <c r="H27" s="400"/>
      <c r="I27" s="32"/>
      <c r="J27" s="36" t="e">
        <f>SUM(J14,J16,J18)</f>
        <v>#VALUE!</v>
      </c>
      <c r="K27" s="36" t="e">
        <f>SUM(K18,K20,K22,K24)</f>
        <v>#VALUE!</v>
      </c>
      <c r="L27" s="36" t="e">
        <f>SUM(L20,L22,L24)</f>
        <v>#VALUE!</v>
      </c>
      <c r="M27" s="145" t="e">
        <f>SUM(M14,M16,M18,M20,M22,M24)</f>
        <v>#VALUE!</v>
      </c>
      <c r="N27" s="35"/>
      <c r="O27" s="20"/>
    </row>
    <row r="28" spans="1:31" s="20" customFormat="1" ht="15.75" x14ac:dyDescent="0.25">
      <c r="A28" s="37"/>
      <c r="B28" s="147"/>
      <c r="C28" s="401"/>
      <c r="D28" s="401"/>
      <c r="E28" s="401"/>
      <c r="F28" s="401"/>
      <c r="G28" s="401"/>
      <c r="H28" s="401"/>
      <c r="I28" s="32"/>
      <c r="J28" s="178" t="e">
        <f>J27/I29</f>
        <v>#VALUE!</v>
      </c>
      <c r="K28" s="176" t="e">
        <f>K27/I29</f>
        <v>#VALUE!</v>
      </c>
      <c r="L28" s="176" t="e">
        <f>L27/I29</f>
        <v>#VALUE!</v>
      </c>
      <c r="M28" s="148" t="e">
        <f>SUM(J28,K28,L28)</f>
        <v>#VALUE!</v>
      </c>
      <c r="N28" s="38"/>
    </row>
    <row r="29" spans="1:31" s="20" customFormat="1" ht="16.5" x14ac:dyDescent="0.3">
      <c r="A29" s="37"/>
      <c r="B29" s="147"/>
      <c r="C29" s="400" t="s">
        <v>38</v>
      </c>
      <c r="D29" s="400"/>
      <c r="E29" s="400"/>
      <c r="F29" s="400"/>
      <c r="G29" s="400"/>
      <c r="H29" s="400"/>
      <c r="I29" s="175">
        <f>SUM(I14:I24)</f>
        <v>0</v>
      </c>
      <c r="J29" s="177" t="e">
        <f>J28</f>
        <v>#VALUE!</v>
      </c>
      <c r="K29" s="177" t="e">
        <f>K28+J29</f>
        <v>#VALUE!</v>
      </c>
      <c r="L29" s="179" t="e">
        <f>L28+K29</f>
        <v>#VALUE!</v>
      </c>
      <c r="M29" s="180" t="e">
        <f>M27/I29</f>
        <v>#VALUE!</v>
      </c>
      <c r="N29" s="38"/>
    </row>
    <row r="30" spans="1:31" s="20" customFormat="1" ht="15.75" x14ac:dyDescent="0.25">
      <c r="A30" s="37"/>
      <c r="B30" s="147"/>
      <c r="C30" s="389"/>
      <c r="D30" s="389"/>
      <c r="E30" s="389"/>
      <c r="F30" s="389"/>
      <c r="G30" s="389"/>
      <c r="H30" s="389"/>
      <c r="I30" s="32"/>
      <c r="J30" s="39"/>
      <c r="K30" s="39"/>
      <c r="L30" s="167"/>
      <c r="M30" s="148"/>
      <c r="N30" s="38"/>
    </row>
    <row r="31" spans="1:31" s="20" customFormat="1" ht="21" customHeight="1" x14ac:dyDescent="0.25">
      <c r="A31" s="37"/>
      <c r="B31" s="147"/>
      <c r="C31" s="392"/>
      <c r="D31" s="392"/>
      <c r="E31" s="392"/>
      <c r="F31" s="392"/>
      <c r="G31" s="392"/>
      <c r="H31" s="392"/>
      <c r="I31" s="392"/>
      <c r="J31" s="392"/>
      <c r="K31" s="392"/>
      <c r="L31" s="393"/>
      <c r="M31" s="394"/>
      <c r="N31" s="38"/>
      <c r="AE31" s="40"/>
    </row>
    <row r="32" spans="1:31" ht="13.5" x14ac:dyDescent="0.25">
      <c r="A32" s="37"/>
      <c r="B32" s="149"/>
      <c r="C32" s="395"/>
      <c r="D32" s="395"/>
      <c r="E32" s="395"/>
      <c r="F32" s="395"/>
      <c r="G32" s="395"/>
      <c r="H32" s="395"/>
      <c r="I32" s="41"/>
      <c r="J32" s="211"/>
      <c r="K32" s="211"/>
      <c r="L32" s="211"/>
      <c r="M32" s="396"/>
      <c r="N32" s="42"/>
    </row>
    <row r="33" spans="1:32" ht="13.5" x14ac:dyDescent="0.25">
      <c r="A33" s="37"/>
      <c r="B33" s="150"/>
      <c r="C33" s="21" t="str">
        <f>ORÇAMENTO!C46</f>
        <v>Local/Data:</v>
      </c>
      <c r="D33" s="219"/>
      <c r="E33" s="220"/>
      <c r="H33" s="221"/>
      <c r="I33" s="222"/>
      <c r="J33" s="223"/>
      <c r="K33" s="223"/>
      <c r="L33" s="223"/>
      <c r="M33" s="396"/>
      <c r="N33" s="43"/>
    </row>
    <row r="34" spans="1:32" ht="13.5" x14ac:dyDescent="0.25">
      <c r="A34" s="37"/>
      <c r="B34" s="150"/>
      <c r="C34" s="224"/>
      <c r="D34" s="224"/>
      <c r="E34" s="224"/>
      <c r="F34" s="224"/>
      <c r="G34" s="224"/>
      <c r="H34" s="224"/>
      <c r="J34" s="225"/>
      <c r="K34" s="225"/>
      <c r="L34" s="225"/>
      <c r="M34" s="212"/>
      <c r="N34" s="44"/>
    </row>
    <row r="35" spans="1:32" ht="13.5" x14ac:dyDescent="0.25">
      <c r="A35" s="37"/>
      <c r="B35" s="150"/>
      <c r="C35" s="224"/>
      <c r="D35" s="224"/>
      <c r="E35" s="224"/>
      <c r="F35" s="224"/>
      <c r="G35" s="224"/>
      <c r="H35" s="224"/>
      <c r="J35" s="225"/>
      <c r="K35" s="213"/>
      <c r="L35" s="225"/>
      <c r="M35" s="212"/>
      <c r="N35" s="45"/>
    </row>
    <row r="36" spans="1:32" ht="13.5" x14ac:dyDescent="0.25">
      <c r="A36" s="37"/>
      <c r="B36" s="150"/>
      <c r="C36" s="224"/>
      <c r="D36" s="224"/>
      <c r="E36" s="224"/>
      <c r="F36" s="224"/>
      <c r="G36" s="224"/>
      <c r="H36" s="224"/>
      <c r="J36" s="225"/>
      <c r="K36" s="214"/>
      <c r="L36" s="215" t="s">
        <v>216</v>
      </c>
      <c r="M36" s="226"/>
      <c r="N36" s="45"/>
    </row>
    <row r="37" spans="1:32" ht="13.5" x14ac:dyDescent="0.25">
      <c r="A37" s="37"/>
      <c r="B37" s="150"/>
      <c r="C37" s="224"/>
      <c r="D37" s="224"/>
      <c r="E37" s="224"/>
      <c r="F37" s="224"/>
      <c r="G37" s="224"/>
      <c r="H37" s="224"/>
      <c r="J37" s="227"/>
      <c r="K37" s="200"/>
      <c r="L37" s="201" t="s">
        <v>218</v>
      </c>
      <c r="M37" s="228"/>
      <c r="N37" s="45"/>
    </row>
    <row r="38" spans="1:32" ht="13.5" x14ac:dyDescent="0.25">
      <c r="A38" s="37"/>
      <c r="B38" s="150"/>
      <c r="C38" s="224"/>
      <c r="D38" s="224"/>
      <c r="E38" s="224"/>
      <c r="F38" s="224"/>
      <c r="G38" s="224"/>
      <c r="H38" s="224"/>
      <c r="J38" s="397"/>
      <c r="K38" s="397"/>
      <c r="L38" s="229"/>
      <c r="M38" s="212"/>
      <c r="N38" s="45"/>
    </row>
    <row r="39" spans="1:32" ht="14.25" thickBot="1" x14ac:dyDescent="0.25">
      <c r="A39" s="37"/>
      <c r="B39" s="151"/>
      <c r="C39" s="390"/>
      <c r="D39" s="390"/>
      <c r="E39" s="390"/>
      <c r="F39" s="390"/>
      <c r="G39" s="152"/>
      <c r="H39" s="153"/>
      <c r="I39" s="154"/>
      <c r="J39" s="391"/>
      <c r="K39" s="391"/>
      <c r="L39" s="216"/>
      <c r="M39" s="217"/>
      <c r="N39" s="46"/>
    </row>
    <row r="40" spans="1:32" ht="13.5" thickBot="1" x14ac:dyDescent="0.25">
      <c r="B40" s="141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3"/>
    </row>
    <row r="42" spans="1:32" ht="13.5" x14ac:dyDescent="0.25">
      <c r="I42" s="47"/>
      <c r="J42" s="48"/>
      <c r="K42" s="48"/>
      <c r="L42" s="48"/>
    </row>
    <row r="43" spans="1:32" ht="13.5" x14ac:dyDescent="0.25">
      <c r="J43" s="48"/>
      <c r="K43" s="48"/>
      <c r="L43" s="48"/>
      <c r="M43" s="49"/>
    </row>
    <row r="44" spans="1:32" ht="13.5" x14ac:dyDescent="0.25">
      <c r="J44" s="50"/>
      <c r="K44" s="50"/>
      <c r="L44" s="50"/>
      <c r="M44" s="49"/>
    </row>
    <row r="45" spans="1:32" ht="13.5" x14ac:dyDescent="0.25">
      <c r="J45" s="48"/>
      <c r="K45" s="48"/>
      <c r="L45" s="48"/>
      <c r="M45" s="49"/>
    </row>
    <row r="46" spans="1:32" s="21" customFormat="1" ht="13.5" x14ac:dyDescent="0.25">
      <c r="A46" s="20"/>
      <c r="B46" s="20"/>
      <c r="J46" s="48"/>
      <c r="K46" s="48"/>
      <c r="L46" s="48"/>
      <c r="M46" s="49"/>
      <c r="O46" s="22"/>
      <c r="P46" s="22"/>
      <c r="Q46" s="22"/>
      <c r="R46" s="22"/>
      <c r="S46" s="22"/>
      <c r="T46" s="22"/>
      <c r="U46" s="22"/>
      <c r="V46" s="22"/>
      <c r="W46" s="22"/>
      <c r="X46" s="20"/>
      <c r="Y46" s="20"/>
      <c r="Z46" s="20"/>
      <c r="AA46" s="20"/>
      <c r="AB46" s="20"/>
      <c r="AC46" s="20"/>
      <c r="AD46" s="20"/>
      <c r="AE46" s="20"/>
      <c r="AF46" s="20"/>
    </row>
    <row r="47" spans="1:32" s="21" customFormat="1" ht="13.5" x14ac:dyDescent="0.25">
      <c r="A47" s="20"/>
      <c r="B47" s="20"/>
      <c r="J47" s="48"/>
      <c r="K47" s="48"/>
      <c r="L47" s="48"/>
      <c r="M47" s="49"/>
      <c r="O47" s="22"/>
      <c r="P47" s="22"/>
      <c r="Q47" s="22"/>
      <c r="R47" s="22"/>
      <c r="S47" s="22"/>
      <c r="T47" s="22"/>
      <c r="U47" s="22"/>
      <c r="V47" s="22"/>
      <c r="W47" s="22"/>
      <c r="X47" s="20"/>
      <c r="Y47" s="20"/>
      <c r="Z47" s="20"/>
      <c r="AA47" s="20"/>
      <c r="AB47" s="20"/>
      <c r="AC47" s="20"/>
      <c r="AD47" s="20"/>
      <c r="AE47" s="20"/>
      <c r="AF47" s="20"/>
    </row>
    <row r="50" spans="1:32" s="21" customFormat="1" ht="12" x14ac:dyDescent="0.2">
      <c r="A50" s="20"/>
      <c r="B50" s="20"/>
      <c r="C50" s="51"/>
      <c r="O50" s="22"/>
      <c r="P50" s="22"/>
      <c r="Q50" s="22"/>
      <c r="R50" s="22"/>
      <c r="S50" s="22"/>
      <c r="T50" s="22"/>
      <c r="U50" s="22"/>
      <c r="V50" s="22"/>
      <c r="W50" s="22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s="21" customFormat="1" ht="12" x14ac:dyDescent="0.2">
      <c r="A51" s="20"/>
      <c r="B51" s="20"/>
      <c r="C51" s="51"/>
      <c r="O51" s="22"/>
      <c r="P51" s="22"/>
      <c r="Q51" s="22"/>
      <c r="R51" s="22"/>
      <c r="S51" s="22"/>
      <c r="T51" s="22"/>
      <c r="U51" s="22"/>
      <c r="V51" s="22"/>
      <c r="W51" s="22"/>
      <c r="X51" s="20"/>
      <c r="Y51" s="20"/>
      <c r="Z51" s="20"/>
      <c r="AA51" s="20"/>
      <c r="AB51" s="20"/>
      <c r="AC51" s="20"/>
      <c r="AD51" s="20"/>
      <c r="AE51" s="20"/>
      <c r="AF51" s="20"/>
    </row>
    <row r="52" spans="1:32" s="21" customFormat="1" ht="12" x14ac:dyDescent="0.2">
      <c r="A52" s="20"/>
      <c r="B52" s="20"/>
      <c r="C52" s="51"/>
      <c r="O52" s="22"/>
      <c r="P52" s="22"/>
      <c r="Q52" s="22"/>
      <c r="R52" s="22"/>
      <c r="S52" s="22"/>
      <c r="T52" s="22"/>
      <c r="U52" s="22"/>
      <c r="V52" s="22"/>
      <c r="W52" s="22"/>
      <c r="X52" s="20"/>
      <c r="Y52" s="20"/>
      <c r="Z52" s="20"/>
      <c r="AA52" s="20"/>
      <c r="AB52" s="20"/>
      <c r="AC52" s="20"/>
      <c r="AD52" s="20"/>
      <c r="AE52" s="20"/>
      <c r="AF52" s="20"/>
    </row>
    <row r="53" spans="1:32" s="21" customFormat="1" ht="12" x14ac:dyDescent="0.2">
      <c r="A53" s="20"/>
      <c r="B53" s="20"/>
      <c r="C53" s="51"/>
      <c r="O53" s="22"/>
      <c r="P53" s="22"/>
      <c r="Q53" s="22"/>
      <c r="R53" s="22"/>
      <c r="S53" s="22"/>
      <c r="T53" s="22"/>
      <c r="U53" s="22"/>
      <c r="V53" s="22"/>
      <c r="W53" s="22"/>
      <c r="X53" s="20"/>
      <c r="Y53" s="20"/>
      <c r="Z53" s="20"/>
      <c r="AA53" s="20"/>
      <c r="AB53" s="20"/>
      <c r="AC53" s="20"/>
      <c r="AD53" s="20"/>
      <c r="AE53" s="20"/>
      <c r="AF53" s="20"/>
    </row>
    <row r="54" spans="1:32" s="21" customFormat="1" ht="12" x14ac:dyDescent="0.2">
      <c r="A54" s="20"/>
      <c r="B54" s="20"/>
      <c r="C54" s="51"/>
      <c r="O54" s="22"/>
      <c r="P54" s="22"/>
      <c r="Q54" s="22"/>
      <c r="R54" s="22"/>
      <c r="S54" s="22"/>
      <c r="T54" s="22"/>
      <c r="U54" s="22"/>
      <c r="V54" s="22"/>
      <c r="W54" s="22"/>
      <c r="X54" s="20"/>
      <c r="Y54" s="20"/>
      <c r="Z54" s="20"/>
      <c r="AA54" s="20"/>
      <c r="AB54" s="20"/>
      <c r="AC54" s="20"/>
      <c r="AD54" s="20"/>
      <c r="AE54" s="20"/>
      <c r="AF54" s="20"/>
    </row>
  </sheetData>
  <mergeCells count="46">
    <mergeCell ref="B10:I10"/>
    <mergeCell ref="J10:K10"/>
    <mergeCell ref="B12:B13"/>
    <mergeCell ref="C12:H13"/>
    <mergeCell ref="I12:I13"/>
    <mergeCell ref="J12:J13"/>
    <mergeCell ref="B11:M11"/>
    <mergeCell ref="L12:L13"/>
    <mergeCell ref="B3:D5"/>
    <mergeCell ref="E3:M5"/>
    <mergeCell ref="B6:I6"/>
    <mergeCell ref="J6:M9"/>
    <mergeCell ref="B7:I7"/>
    <mergeCell ref="B8:I8"/>
    <mergeCell ref="B9:I9"/>
    <mergeCell ref="C26:M26"/>
    <mergeCell ref="C27:H27"/>
    <mergeCell ref="C28:H28"/>
    <mergeCell ref="C29:H29"/>
    <mergeCell ref="M12:M13"/>
    <mergeCell ref="C18:H19"/>
    <mergeCell ref="K12:K13"/>
    <mergeCell ref="I24:I25"/>
    <mergeCell ref="C20:H21"/>
    <mergeCell ref="C22:H23"/>
    <mergeCell ref="C24:H25"/>
    <mergeCell ref="C30:H30"/>
    <mergeCell ref="C39:F39"/>
    <mergeCell ref="J39:K39"/>
    <mergeCell ref="C31:M31"/>
    <mergeCell ref="C32:H32"/>
    <mergeCell ref="M32:M33"/>
    <mergeCell ref="J38:K38"/>
    <mergeCell ref="B14:B15"/>
    <mergeCell ref="C14:H15"/>
    <mergeCell ref="I14:I15"/>
    <mergeCell ref="C16:H17"/>
    <mergeCell ref="B24:B25"/>
    <mergeCell ref="I16:I17"/>
    <mergeCell ref="I18:I19"/>
    <mergeCell ref="I20:I21"/>
    <mergeCell ref="I22:I23"/>
    <mergeCell ref="B16:B17"/>
    <mergeCell ref="B18:B19"/>
    <mergeCell ref="B20:B21"/>
    <mergeCell ref="B22:B23"/>
  </mergeCells>
  <conditionalFormatting sqref="N14:N27">
    <cfRule type="cellIs" dxfId="0" priority="2" operator="equal">
      <formula>0</formula>
    </cfRule>
  </conditionalFormatting>
  <pageMargins left="0.51180555555555496" right="0.51180555555555496" top="0.78749999999999998" bottom="0.78749999999999998" header="0.51180555555555496" footer="0.51180555555555496"/>
  <pageSetup paperSize="9" scale="76" firstPageNumber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I1"/>
  <sheetViews>
    <sheetView zoomScale="83" zoomScaleNormal="83" workbookViewId="0">
      <selection activeCell="F18" sqref="F18"/>
    </sheetView>
  </sheetViews>
  <sheetFormatPr defaultColWidth="8.85546875" defaultRowHeight="13.5" x14ac:dyDescent="0.25"/>
  <cols>
    <col min="1" max="1" width="8.85546875" style="1"/>
    <col min="2" max="2" width="17.7109375" style="52" customWidth="1"/>
    <col min="3" max="3" width="14.28515625" style="53" customWidth="1"/>
    <col min="4" max="4" width="8.85546875" style="1"/>
    <col min="5" max="5" width="16.7109375" style="1" customWidth="1"/>
    <col min="6" max="6" width="16" style="1" customWidth="1"/>
    <col min="7" max="7" width="8.85546875" style="1"/>
    <col min="8" max="8" width="23.5703125" style="1" customWidth="1"/>
    <col min="9" max="9" width="11.140625" style="1" customWidth="1"/>
    <col min="10" max="11" width="10" style="1" customWidth="1"/>
    <col min="12" max="12" width="13.28515625" style="1" customWidth="1"/>
    <col min="13" max="13" width="5.5703125" style="1" customWidth="1"/>
    <col min="14" max="235" width="8.85546875" style="1"/>
    <col min="236" max="236" width="13.85546875" style="1" customWidth="1"/>
    <col min="237" max="237" width="55.140625" style="1" customWidth="1"/>
    <col min="238" max="238" width="14.28515625" style="1" customWidth="1"/>
    <col min="239" max="491" width="8.85546875" style="1"/>
    <col min="492" max="492" width="13.85546875" style="1" customWidth="1"/>
    <col min="493" max="493" width="55.140625" style="1" customWidth="1"/>
    <col min="494" max="494" width="14.28515625" style="1" customWidth="1"/>
    <col min="495" max="747" width="8.85546875" style="1"/>
    <col min="748" max="748" width="13.85546875" style="1" customWidth="1"/>
    <col min="749" max="749" width="55.140625" style="1" customWidth="1"/>
    <col min="750" max="750" width="14.28515625" style="1" customWidth="1"/>
    <col min="751" max="1003" width="8.85546875" style="1"/>
    <col min="1004" max="1004" width="13.85546875" style="1" customWidth="1"/>
    <col min="1005" max="1005" width="55.140625" style="1" customWidth="1"/>
    <col min="1006" max="1006" width="14.28515625" style="1" customWidth="1"/>
    <col min="1007" max="1023" width="8.85546875" style="1"/>
  </cols>
  <sheetData/>
  <phoneticPr fontId="27" type="noConversion"/>
  <pageMargins left="0.51180555555555496" right="0.51180555555555496" top="0.78749999999999998" bottom="0.78749999999999998" header="0.51180555555555496" footer="0.51180555555555496"/>
  <pageSetup paperSize="9" scale="81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T61"/>
  <sheetViews>
    <sheetView topLeftCell="A7" zoomScale="83" zoomScaleNormal="83" workbookViewId="0">
      <selection activeCell="L20" sqref="L20"/>
    </sheetView>
  </sheetViews>
  <sheetFormatPr defaultColWidth="8.85546875" defaultRowHeight="15" x14ac:dyDescent="0.25"/>
  <cols>
    <col min="1" max="1" width="22.28515625" style="55" customWidth="1"/>
    <col min="2" max="2" width="10.7109375" customWidth="1"/>
    <col min="3" max="3" width="15.28515625" customWidth="1"/>
    <col min="4" max="4" width="14.28515625" customWidth="1"/>
    <col min="5" max="5" width="14.7109375" customWidth="1"/>
    <col min="10" max="10" width="20.85546875" customWidth="1"/>
    <col min="11" max="11" width="9.85546875" customWidth="1"/>
    <col min="12" max="12" width="10.5703125" customWidth="1"/>
    <col min="13" max="15" width="12.28515625" customWidth="1"/>
    <col min="17" max="17" width="9.85546875" customWidth="1"/>
    <col min="19" max="19" width="14.28515625" customWidth="1"/>
    <col min="23" max="23" width="9.85546875" customWidth="1"/>
    <col min="24" max="25" width="15.28515625" customWidth="1"/>
    <col min="26" max="26" width="14.28515625" customWidth="1"/>
    <col min="27" max="28" width="7.85546875" customWidth="1"/>
  </cols>
  <sheetData>
    <row r="3" spans="1:20" s="1" customFormat="1" ht="14.45" customHeight="1" x14ac:dyDescent="0.25">
      <c r="A3" s="474"/>
      <c r="B3" s="420" t="s">
        <v>0</v>
      </c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</row>
    <row r="4" spans="1:20" s="1" customFormat="1" ht="13.9" customHeight="1" x14ac:dyDescent="0.25">
      <c r="A4" s="474"/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</row>
    <row r="5" spans="1:20" s="1" customFormat="1" ht="35.450000000000003" customHeight="1" x14ac:dyDescent="0.25">
      <c r="A5" s="474"/>
      <c r="B5" s="420"/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</row>
    <row r="6" spans="1:20" s="1" customFormat="1" ht="13.5" x14ac:dyDescent="0.25">
      <c r="A6" s="471" t="str">
        <f>ORÇAMENTO!B6</f>
        <v>OBRA: CONSTRUÇÃO DE MURO NA CÂMARA DE VEREADORES</v>
      </c>
      <c r="B6" s="471"/>
      <c r="C6" s="471"/>
      <c r="D6" s="471"/>
      <c r="E6" s="471"/>
      <c r="F6" s="471"/>
      <c r="G6" s="471"/>
      <c r="H6" s="471"/>
      <c r="I6" s="472">
        <f>ORÇAMENTO!B9</f>
        <v>0</v>
      </c>
      <c r="J6" s="472"/>
      <c r="K6" s="472"/>
      <c r="L6" s="472"/>
      <c r="M6" s="472"/>
      <c r="N6" s="472"/>
      <c r="O6" s="472"/>
      <c r="P6" s="472"/>
      <c r="Q6" s="472"/>
      <c r="R6" s="474" t="str">
        <f>ORÇAMENTO!Q9</f>
        <v>90 dias</v>
      </c>
      <c r="S6" s="474"/>
    </row>
    <row r="7" spans="1:20" s="1" customFormat="1" ht="13.5" x14ac:dyDescent="0.25">
      <c r="A7" s="471" t="str">
        <f>ORÇAMENTO!B7</f>
        <v>LOCAL: RUA FLORIANÓPOLIS, N° 217, CENTRO, ITANHANGÁ - MT</v>
      </c>
      <c r="B7" s="471" t="str">
        <f>ORÇAMENTO!B8</f>
        <v>SINAPI: 09/2022 (NÃO DESONERADO)</v>
      </c>
      <c r="C7" s="471"/>
      <c r="D7" s="471"/>
      <c r="E7" s="471"/>
      <c r="F7" s="471"/>
      <c r="G7" s="471"/>
      <c r="H7" s="471"/>
      <c r="I7" s="472"/>
      <c r="J7" s="472"/>
      <c r="K7" s="472"/>
      <c r="L7" s="472"/>
      <c r="M7" s="472"/>
      <c r="N7" s="472"/>
      <c r="O7" s="472"/>
      <c r="P7" s="472"/>
      <c r="Q7" s="472"/>
      <c r="R7" s="474"/>
      <c r="S7" s="474"/>
    </row>
    <row r="8" spans="1:20" s="1" customFormat="1" ht="13.5" x14ac:dyDescent="0.25">
      <c r="A8" s="471" t="str">
        <f>ORÇAMENTO!B8</f>
        <v>SINAPI: 09/2022 (NÃO DESONERADO)</v>
      </c>
      <c r="B8" s="471"/>
      <c r="C8" s="471"/>
      <c r="D8" s="471"/>
      <c r="E8" s="471"/>
      <c r="F8" s="471"/>
      <c r="G8" s="471"/>
      <c r="H8" s="471"/>
      <c r="I8" s="472">
        <f>ORÇAMENTO!K10</f>
        <v>0</v>
      </c>
      <c r="J8" s="472"/>
      <c r="K8" s="472"/>
      <c r="L8" s="472"/>
      <c r="M8" s="472"/>
      <c r="N8" s="472"/>
      <c r="O8" s="472"/>
      <c r="P8" s="472"/>
      <c r="Q8" s="472"/>
      <c r="R8" s="473">
        <f>ORÇAMENTO!Q10</f>
        <v>0.28920000000000001</v>
      </c>
      <c r="S8" s="473"/>
    </row>
    <row r="9" spans="1:20" s="1" customFormat="1" ht="13.5" x14ac:dyDescent="0.25">
      <c r="A9" s="471"/>
      <c r="B9" s="471"/>
      <c r="C9" s="471"/>
      <c r="D9" s="471"/>
      <c r="E9" s="471"/>
      <c r="F9" s="471"/>
      <c r="G9" s="471"/>
      <c r="H9" s="471"/>
      <c r="I9" s="472"/>
      <c r="J9" s="472"/>
      <c r="K9" s="472"/>
      <c r="L9" s="472"/>
      <c r="M9" s="472"/>
      <c r="N9" s="472"/>
      <c r="O9" s="472"/>
      <c r="P9" s="472"/>
      <c r="Q9" s="472"/>
      <c r="R9" s="473"/>
      <c r="S9" s="473"/>
    </row>
    <row r="10" spans="1:20" s="1" customFormat="1" ht="13.5" x14ac:dyDescent="0.25">
      <c r="A10" s="471">
        <f>ORÇAMENTO!B10</f>
        <v>0</v>
      </c>
      <c r="B10" s="471"/>
      <c r="C10" s="471"/>
      <c r="D10" s="471"/>
      <c r="E10" s="471"/>
      <c r="F10" s="471"/>
      <c r="G10" s="471"/>
      <c r="H10" s="471"/>
      <c r="I10" s="474"/>
      <c r="J10" s="474"/>
      <c r="K10" s="474"/>
      <c r="L10" s="474"/>
      <c r="M10" s="474"/>
      <c r="N10" s="474"/>
      <c r="O10" s="474"/>
      <c r="P10" s="474"/>
      <c r="Q10" s="474"/>
      <c r="R10" s="474"/>
      <c r="S10" s="474"/>
    </row>
    <row r="11" spans="1:20" ht="14.45" customHeight="1" x14ac:dyDescent="0.2">
      <c r="A11" s="468" t="s">
        <v>40</v>
      </c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56"/>
    </row>
    <row r="12" spans="1:20" ht="14.45" customHeight="1" x14ac:dyDescent="0.2">
      <c r="A12" s="468"/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56"/>
    </row>
    <row r="14" spans="1:20" x14ac:dyDescent="0.25">
      <c r="A14" s="466" t="s">
        <v>41</v>
      </c>
      <c r="B14" s="466"/>
      <c r="C14" s="466"/>
      <c r="D14" s="466"/>
      <c r="E14" s="466"/>
      <c r="F14" s="466"/>
      <c r="G14" s="466"/>
      <c r="H14" s="466"/>
      <c r="J14" s="466" t="s">
        <v>42</v>
      </c>
      <c r="K14" s="466"/>
      <c r="L14" s="466"/>
      <c r="M14" s="466"/>
      <c r="N14" s="466"/>
      <c r="O14" s="466"/>
      <c r="P14" s="466"/>
      <c r="Q14" s="466"/>
      <c r="R14" s="466"/>
      <c r="S14" s="466"/>
      <c r="T14" s="57">
        <v>0.1</v>
      </c>
    </row>
    <row r="15" spans="1:20" x14ac:dyDescent="0.25">
      <c r="A15" s="58"/>
      <c r="B15" s="467" t="s">
        <v>19</v>
      </c>
      <c r="C15" s="467"/>
      <c r="D15" s="467" t="s">
        <v>27</v>
      </c>
      <c r="E15" s="467"/>
      <c r="F15" s="467"/>
      <c r="G15" s="467"/>
      <c r="H15" s="467"/>
      <c r="J15" s="58"/>
      <c r="K15" s="469" t="s">
        <v>19</v>
      </c>
      <c r="L15" s="469"/>
      <c r="M15" s="470" t="s">
        <v>27</v>
      </c>
      <c r="N15" s="470"/>
      <c r="O15" s="470"/>
      <c r="P15" s="470"/>
      <c r="Q15" s="470"/>
      <c r="R15" s="470"/>
      <c r="S15" s="470"/>
      <c r="T15" s="57"/>
    </row>
    <row r="16" spans="1:20" x14ac:dyDescent="0.25">
      <c r="A16" s="59"/>
      <c r="B16" s="59" t="s">
        <v>20</v>
      </c>
      <c r="C16" s="59" t="s">
        <v>43</v>
      </c>
      <c r="D16" s="59" t="s">
        <v>44</v>
      </c>
      <c r="E16" s="59" t="s">
        <v>44</v>
      </c>
      <c r="F16" s="59" t="s">
        <v>45</v>
      </c>
      <c r="G16" s="59" t="s">
        <v>45</v>
      </c>
      <c r="H16" s="59" t="s">
        <v>45</v>
      </c>
      <c r="J16" s="59"/>
      <c r="K16" s="60" t="s">
        <v>20</v>
      </c>
      <c r="L16" s="60" t="s">
        <v>43</v>
      </c>
      <c r="M16" s="61" t="s">
        <v>44</v>
      </c>
      <c r="N16" s="61" t="s">
        <v>44</v>
      </c>
      <c r="O16" s="61" t="s">
        <v>46</v>
      </c>
      <c r="P16" s="61" t="s">
        <v>45</v>
      </c>
      <c r="Q16" s="61" t="s">
        <v>45</v>
      </c>
      <c r="R16" s="61" t="s">
        <v>45</v>
      </c>
      <c r="S16" s="61" t="s">
        <v>47</v>
      </c>
    </row>
    <row r="17" spans="1:19" x14ac:dyDescent="0.25">
      <c r="A17" s="59" t="s">
        <v>48</v>
      </c>
      <c r="B17" s="62">
        <v>9.9700000000000006</v>
      </c>
      <c r="C17" s="62">
        <v>7.73</v>
      </c>
      <c r="D17" s="62">
        <v>7.73</v>
      </c>
      <c r="E17" s="62">
        <v>0.93</v>
      </c>
      <c r="F17" s="62">
        <v>1.9</v>
      </c>
      <c r="G17" s="62">
        <v>5.7</v>
      </c>
      <c r="H17" s="62">
        <v>0.75</v>
      </c>
      <c r="J17" s="59" t="s">
        <v>48</v>
      </c>
      <c r="K17" s="63">
        <f t="shared" ref="K17:N18" si="0">B17</f>
        <v>9.9700000000000006</v>
      </c>
      <c r="L17" s="63">
        <f t="shared" si="0"/>
        <v>7.73</v>
      </c>
      <c r="M17" s="64">
        <f t="shared" si="0"/>
        <v>7.73</v>
      </c>
      <c r="N17" s="64">
        <f t="shared" si="0"/>
        <v>0.93</v>
      </c>
      <c r="O17" s="63">
        <f t="shared" ref="O17:O22" si="1">SUM(M17:N17)</f>
        <v>8.66</v>
      </c>
      <c r="P17" s="64">
        <f t="shared" ref="P17:R18" si="2">F17</f>
        <v>1.9</v>
      </c>
      <c r="Q17" s="64">
        <f t="shared" si="2"/>
        <v>5.7</v>
      </c>
      <c r="R17" s="64">
        <f t="shared" si="2"/>
        <v>0.75</v>
      </c>
      <c r="S17" s="63">
        <f t="shared" ref="S17:S22" si="3">SUM(P17:R17)</f>
        <v>8.35</v>
      </c>
    </row>
    <row r="18" spans="1:19" x14ac:dyDescent="0.25">
      <c r="A18" s="59" t="s">
        <v>49</v>
      </c>
      <c r="B18" s="62">
        <v>73.64</v>
      </c>
      <c r="C18" s="62">
        <v>139.26</v>
      </c>
      <c r="D18" s="62">
        <v>139.26</v>
      </c>
      <c r="E18" s="62">
        <v>17.399999999999999</v>
      </c>
      <c r="F18" s="62">
        <v>35.24</v>
      </c>
      <c r="G18" s="62">
        <v>105.72</v>
      </c>
      <c r="H18" s="62">
        <v>13.59</v>
      </c>
      <c r="J18" s="59" t="s">
        <v>49</v>
      </c>
      <c r="K18" s="63">
        <f t="shared" si="0"/>
        <v>73.64</v>
      </c>
      <c r="L18" s="63">
        <f t="shared" si="0"/>
        <v>139.26</v>
      </c>
      <c r="M18" s="64">
        <f t="shared" si="0"/>
        <v>139.26</v>
      </c>
      <c r="N18" s="64">
        <f t="shared" si="0"/>
        <v>17.399999999999999</v>
      </c>
      <c r="O18" s="63">
        <f t="shared" si="1"/>
        <v>156.66</v>
      </c>
      <c r="P18" s="64">
        <f t="shared" si="2"/>
        <v>35.24</v>
      </c>
      <c r="Q18" s="64">
        <f t="shared" si="2"/>
        <v>105.72</v>
      </c>
      <c r="R18" s="64">
        <f t="shared" si="2"/>
        <v>13.59</v>
      </c>
      <c r="S18" s="63">
        <f t="shared" si="3"/>
        <v>154.55000000000001</v>
      </c>
    </row>
    <row r="19" spans="1:19" x14ac:dyDescent="0.25">
      <c r="A19" s="59" t="s">
        <v>50</v>
      </c>
      <c r="B19" s="62">
        <v>56.2</v>
      </c>
      <c r="C19" s="62">
        <v>185.4</v>
      </c>
      <c r="D19" s="62">
        <v>185.4</v>
      </c>
      <c r="E19" s="62">
        <v>22</v>
      </c>
      <c r="F19" s="62">
        <v>56.2</v>
      </c>
      <c r="G19" s="62">
        <v>156</v>
      </c>
      <c r="H19" s="62">
        <v>20.399999999999999</v>
      </c>
      <c r="J19" s="59" t="s">
        <v>50</v>
      </c>
      <c r="K19" s="65">
        <f t="shared" ref="K19:N22" si="4">B19-(B19*$T$14)</f>
        <v>50.58</v>
      </c>
      <c r="L19" s="65">
        <f t="shared" si="4"/>
        <v>166.86</v>
      </c>
      <c r="M19" s="66">
        <f t="shared" si="4"/>
        <v>166.86</v>
      </c>
      <c r="N19" s="66">
        <f t="shared" si="4"/>
        <v>19.8</v>
      </c>
      <c r="O19" s="63">
        <f t="shared" si="1"/>
        <v>186.66000000000003</v>
      </c>
      <c r="P19" s="66">
        <f t="shared" ref="P19:R22" si="5">F19-(F19*$T$14)</f>
        <v>50.58</v>
      </c>
      <c r="Q19" s="66">
        <f t="shared" si="5"/>
        <v>140.4</v>
      </c>
      <c r="R19" s="66">
        <f t="shared" si="5"/>
        <v>18.36</v>
      </c>
      <c r="S19" s="63">
        <f t="shared" si="3"/>
        <v>209.34000000000003</v>
      </c>
    </row>
    <row r="20" spans="1:19" x14ac:dyDescent="0.25">
      <c r="A20" s="59" t="s">
        <v>51</v>
      </c>
      <c r="B20" s="62">
        <v>143.1</v>
      </c>
      <c r="C20" s="62"/>
      <c r="D20" s="62"/>
      <c r="E20" s="62"/>
      <c r="F20" s="62"/>
      <c r="G20" s="62"/>
      <c r="H20" s="62"/>
      <c r="J20" s="59" t="s">
        <v>51</v>
      </c>
      <c r="K20" s="67">
        <f t="shared" si="4"/>
        <v>128.79</v>
      </c>
      <c r="L20" s="65">
        <f t="shared" si="4"/>
        <v>0</v>
      </c>
      <c r="M20" s="66">
        <f t="shared" si="4"/>
        <v>0</v>
      </c>
      <c r="N20" s="66">
        <f t="shared" si="4"/>
        <v>0</v>
      </c>
      <c r="O20" s="63">
        <f t="shared" si="1"/>
        <v>0</v>
      </c>
      <c r="P20" s="66">
        <f t="shared" si="5"/>
        <v>0</v>
      </c>
      <c r="Q20" s="66">
        <f t="shared" si="5"/>
        <v>0</v>
      </c>
      <c r="R20" s="66">
        <f t="shared" si="5"/>
        <v>0</v>
      </c>
      <c r="S20" s="63">
        <f t="shared" si="3"/>
        <v>0</v>
      </c>
    </row>
    <row r="21" spans="1:19" x14ac:dyDescent="0.25">
      <c r="A21" s="59" t="s">
        <v>52</v>
      </c>
      <c r="B21" s="62">
        <v>121.7</v>
      </c>
      <c r="C21" s="62">
        <v>344.5</v>
      </c>
      <c r="D21" s="62">
        <v>337.8</v>
      </c>
      <c r="E21" s="62">
        <v>43.8</v>
      </c>
      <c r="F21" s="62"/>
      <c r="G21" s="62"/>
      <c r="H21" s="62"/>
      <c r="J21" s="59" t="s">
        <v>52</v>
      </c>
      <c r="K21" s="67">
        <f t="shared" si="4"/>
        <v>109.53</v>
      </c>
      <c r="L21" s="65">
        <f t="shared" si="4"/>
        <v>310.05</v>
      </c>
      <c r="M21" s="66">
        <f t="shared" si="4"/>
        <v>304.02</v>
      </c>
      <c r="N21" s="66">
        <f t="shared" si="4"/>
        <v>39.419999999999995</v>
      </c>
      <c r="O21" s="63">
        <f t="shared" si="1"/>
        <v>343.44</v>
      </c>
      <c r="P21" s="66">
        <f t="shared" si="5"/>
        <v>0</v>
      </c>
      <c r="Q21" s="66">
        <f t="shared" si="5"/>
        <v>0</v>
      </c>
      <c r="R21" s="66">
        <f t="shared" si="5"/>
        <v>0</v>
      </c>
      <c r="S21" s="63">
        <f t="shared" si="3"/>
        <v>0</v>
      </c>
    </row>
    <row r="22" spans="1:19" x14ac:dyDescent="0.25">
      <c r="A22" s="59" t="s">
        <v>53</v>
      </c>
      <c r="B22" s="62">
        <v>171.4</v>
      </c>
      <c r="C22" s="62"/>
      <c r="D22" s="62"/>
      <c r="E22" s="62"/>
      <c r="F22" s="62">
        <v>171.4</v>
      </c>
      <c r="G22" s="62">
        <v>326.10000000000002</v>
      </c>
      <c r="H22" s="62">
        <v>39.4</v>
      </c>
      <c r="J22" s="59" t="s">
        <v>53</v>
      </c>
      <c r="K22" s="67">
        <f t="shared" si="4"/>
        <v>154.26</v>
      </c>
      <c r="L22" s="65">
        <f t="shared" si="4"/>
        <v>0</v>
      </c>
      <c r="M22" s="66">
        <f t="shared" si="4"/>
        <v>0</v>
      </c>
      <c r="N22" s="66">
        <f t="shared" si="4"/>
        <v>0</v>
      </c>
      <c r="O22" s="63">
        <f t="shared" si="1"/>
        <v>0</v>
      </c>
      <c r="P22" s="66">
        <f t="shared" si="5"/>
        <v>154.26</v>
      </c>
      <c r="Q22" s="66">
        <f t="shared" si="5"/>
        <v>293.49</v>
      </c>
      <c r="R22" s="66">
        <f t="shared" si="5"/>
        <v>35.46</v>
      </c>
      <c r="S22" s="68">
        <f t="shared" si="3"/>
        <v>483.21</v>
      </c>
    </row>
    <row r="23" spans="1:19" x14ac:dyDescent="0.25">
      <c r="J23" s="55"/>
      <c r="K23" s="69"/>
      <c r="L23" s="70"/>
      <c r="M23" s="70"/>
      <c r="N23" s="70"/>
      <c r="O23" s="70"/>
      <c r="P23" s="70"/>
      <c r="Q23" s="70"/>
      <c r="R23" s="70"/>
      <c r="S23" s="70"/>
    </row>
    <row r="25" spans="1:19" ht="18.75" x14ac:dyDescent="0.2">
      <c r="A25" s="465" t="s">
        <v>54</v>
      </c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56"/>
    </row>
    <row r="26" spans="1:19" ht="18.75" x14ac:dyDescent="0.2">
      <c r="A26" s="465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56"/>
    </row>
    <row r="27" spans="1:19" x14ac:dyDescent="0.25">
      <c r="A27" s="466" t="s">
        <v>41</v>
      </c>
      <c r="B27" s="466"/>
      <c r="C27" s="466"/>
      <c r="D27" s="466"/>
      <c r="E27" s="466"/>
      <c r="F27" s="55"/>
      <c r="G27" s="55"/>
      <c r="H27" s="55"/>
    </row>
    <row r="28" spans="1:19" x14ac:dyDescent="0.25">
      <c r="A28" s="58"/>
      <c r="B28" s="467" t="s">
        <v>19</v>
      </c>
      <c r="C28" s="467"/>
      <c r="D28" s="467" t="s">
        <v>27</v>
      </c>
      <c r="E28" s="467"/>
      <c r="F28" s="55"/>
      <c r="G28" s="55"/>
      <c r="H28" s="55"/>
    </row>
    <row r="29" spans="1:19" x14ac:dyDescent="0.25">
      <c r="A29" s="59"/>
      <c r="B29" s="59" t="s">
        <v>20</v>
      </c>
      <c r="C29" s="59" t="s">
        <v>55</v>
      </c>
      <c r="D29" s="59" t="s">
        <v>56</v>
      </c>
      <c r="E29" s="59" t="s">
        <v>28</v>
      </c>
      <c r="F29" s="55"/>
      <c r="G29" s="55"/>
      <c r="H29" s="55"/>
    </row>
    <row r="30" spans="1:19" x14ac:dyDescent="0.25">
      <c r="A30" s="59" t="s">
        <v>48</v>
      </c>
      <c r="B30" s="62">
        <f>(0.85*0.95*0.3)*4</f>
        <v>0.96899999999999997</v>
      </c>
      <c r="C30" s="71">
        <f>(0.18*0.3*1.45)*2</f>
        <v>0.15659999999999999</v>
      </c>
      <c r="D30" s="62">
        <f>(0.18*0.55*7.95)*2</f>
        <v>1.5741000000000001</v>
      </c>
      <c r="E30" s="62">
        <f>(0.18*0.55*5)*4</f>
        <v>1.98</v>
      </c>
    </row>
    <row r="31" spans="1:19" x14ac:dyDescent="0.25">
      <c r="A31" s="59" t="s">
        <v>49</v>
      </c>
      <c r="B31" s="64">
        <v>0</v>
      </c>
      <c r="C31" s="62">
        <f>(0.3+0.3+0.18)*1.45*2</f>
        <v>2.262</v>
      </c>
      <c r="D31" s="62">
        <f>(0.18+0.55+0.55)*7.95*2</f>
        <v>20.352</v>
      </c>
      <c r="E31" s="62">
        <f>(0.18+0.18+0.55)*5*4</f>
        <v>18.2</v>
      </c>
    </row>
    <row r="32" spans="1:19" x14ac:dyDescent="0.25">
      <c r="A32" s="59" t="s">
        <v>57</v>
      </c>
      <c r="B32" s="64">
        <v>0</v>
      </c>
      <c r="C32" s="72">
        <f>(1.45*2/0.16)*1.31</f>
        <v>23.743750000000002</v>
      </c>
      <c r="D32" s="72">
        <f>(9.15*2/0.16)*1.31</f>
        <v>149.83125000000001</v>
      </c>
      <c r="E32" s="62">
        <f>(5.6*4/0.16)*1.31</f>
        <v>183.4</v>
      </c>
    </row>
    <row r="33" spans="1:8" x14ac:dyDescent="0.25">
      <c r="A33" s="59" t="s">
        <v>58</v>
      </c>
      <c r="B33" s="72">
        <f>10*1.34*4</f>
        <v>53.6</v>
      </c>
      <c r="C33" s="64">
        <v>0</v>
      </c>
      <c r="D33" s="64">
        <v>0</v>
      </c>
      <c r="E33" s="64">
        <v>0</v>
      </c>
    </row>
    <row r="34" spans="1:8" x14ac:dyDescent="0.25">
      <c r="A34" s="59" t="s">
        <v>59</v>
      </c>
      <c r="B34" s="62">
        <f>8*1.23*4</f>
        <v>39.36</v>
      </c>
      <c r="C34" s="64">
        <v>0</v>
      </c>
      <c r="D34" s="64">
        <v>0</v>
      </c>
      <c r="E34" s="64">
        <v>0</v>
      </c>
    </row>
    <row r="35" spans="1:8" x14ac:dyDescent="0.25">
      <c r="A35" s="59" t="s">
        <v>60</v>
      </c>
      <c r="B35" s="64">
        <v>0</v>
      </c>
      <c r="C35" s="62">
        <f>6*1.45*2</f>
        <v>17.399999999999999</v>
      </c>
      <c r="D35" s="62">
        <f>6*9.15*2</f>
        <v>109.80000000000001</v>
      </c>
      <c r="E35" s="62">
        <f>(5+0.3+0.3)*6*4</f>
        <v>134.39999999999998</v>
      </c>
    </row>
    <row r="37" spans="1:8" x14ac:dyDescent="0.25">
      <c r="A37" s="466" t="s">
        <v>61</v>
      </c>
      <c r="B37" s="466"/>
      <c r="C37" s="466"/>
      <c r="D37" s="466"/>
      <c r="E37" s="466"/>
      <c r="F37" s="466"/>
    </row>
    <row r="38" spans="1:8" x14ac:dyDescent="0.25">
      <c r="A38" s="59"/>
      <c r="B38" s="59" t="s">
        <v>20</v>
      </c>
      <c r="C38" s="59" t="s">
        <v>55</v>
      </c>
      <c r="D38" s="59" t="s">
        <v>56</v>
      </c>
      <c r="E38" s="59" t="s">
        <v>28</v>
      </c>
      <c r="F38" s="58" t="s">
        <v>62</v>
      </c>
    </row>
    <row r="39" spans="1:8" x14ac:dyDescent="0.25">
      <c r="A39" s="59" t="s">
        <v>48</v>
      </c>
      <c r="B39" s="64">
        <f>(0.85*0.95*0.3)*4</f>
        <v>0.96899999999999997</v>
      </c>
      <c r="C39" s="73">
        <f>(0.18*0.3*1.45)*2</f>
        <v>0.15659999999999999</v>
      </c>
      <c r="D39" s="64">
        <f>(0.18*0.55*7.95)*2</f>
        <v>1.5741000000000001</v>
      </c>
      <c r="E39" s="64">
        <f>(0.18*0.55*5)*4</f>
        <v>1.98</v>
      </c>
      <c r="F39" s="62"/>
    </row>
    <row r="40" spans="1:8" x14ac:dyDescent="0.25">
      <c r="A40" s="59" t="s">
        <v>49</v>
      </c>
      <c r="B40" s="64">
        <v>0</v>
      </c>
      <c r="C40" s="64">
        <f>(0.3+0.3+0.18)*1.45*2</f>
        <v>2.262</v>
      </c>
      <c r="D40" s="64">
        <f>(0.18+0.55+0.55)*7.95*2</f>
        <v>20.352</v>
      </c>
      <c r="E40" s="64">
        <f>(0.18+0.18+0.55)*5*4</f>
        <v>18.2</v>
      </c>
      <c r="F40" s="62"/>
    </row>
    <row r="41" spans="1:8" x14ac:dyDescent="0.25">
      <c r="A41" s="59" t="s">
        <v>50</v>
      </c>
      <c r="B41" s="64">
        <v>0</v>
      </c>
      <c r="C41" s="74">
        <f>TRUNC(C32*$F$41,2)</f>
        <v>3.65</v>
      </c>
      <c r="D41" s="74">
        <f>TRUNC(D32*$F$41,2)</f>
        <v>23.07</v>
      </c>
      <c r="E41" s="74">
        <f>TRUNC(E32*$F$41,2)</f>
        <v>28.24</v>
      </c>
      <c r="F41" s="75">
        <v>0.154</v>
      </c>
    </row>
    <row r="42" spans="1:8" x14ac:dyDescent="0.25">
      <c r="A42" s="59" t="s">
        <v>51</v>
      </c>
      <c r="B42" s="74">
        <f>TRUNC(B33*$F$42,2)</f>
        <v>13.13</v>
      </c>
      <c r="C42" s="64">
        <v>0</v>
      </c>
      <c r="D42" s="64">
        <v>0</v>
      </c>
      <c r="E42" s="64">
        <v>0</v>
      </c>
      <c r="F42" s="75">
        <v>0.245</v>
      </c>
    </row>
    <row r="43" spans="1:8" x14ac:dyDescent="0.25">
      <c r="A43" s="59" t="s">
        <v>52</v>
      </c>
      <c r="B43" s="74">
        <f>TRUNC(B34*$F$43,2)</f>
        <v>15.54</v>
      </c>
      <c r="C43" s="64">
        <v>0</v>
      </c>
      <c r="D43" s="64">
        <v>0</v>
      </c>
      <c r="E43" s="64">
        <v>0</v>
      </c>
      <c r="F43" s="75">
        <v>0.39500000000000002</v>
      </c>
    </row>
    <row r="44" spans="1:8" x14ac:dyDescent="0.25">
      <c r="A44" s="59" t="s">
        <v>53</v>
      </c>
      <c r="B44" s="64">
        <v>0</v>
      </c>
      <c r="C44" s="74">
        <f>TRUNC(C35*$F$44,2)</f>
        <v>10.73</v>
      </c>
      <c r="D44" s="74">
        <f>TRUNC(D35*$F$44,2)</f>
        <v>67.739999999999995</v>
      </c>
      <c r="E44" s="74">
        <f>TRUNC(E35*$F$44,2)</f>
        <v>82.92</v>
      </c>
      <c r="F44" s="75">
        <v>0.61699999999999999</v>
      </c>
    </row>
    <row r="46" spans="1:8" ht="12.75" x14ac:dyDescent="0.2">
      <c r="A46"/>
      <c r="B46" s="460" t="s">
        <v>19</v>
      </c>
      <c r="C46" s="460"/>
      <c r="D46" s="460"/>
      <c r="E46" s="461" t="s">
        <v>27</v>
      </c>
      <c r="F46" s="461"/>
      <c r="G46" s="461"/>
    </row>
    <row r="47" spans="1:8" x14ac:dyDescent="0.25">
      <c r="A47" s="76"/>
      <c r="B47" s="77" t="s">
        <v>20</v>
      </c>
      <c r="C47" s="77" t="s">
        <v>55</v>
      </c>
      <c r="D47" s="77" t="s">
        <v>17</v>
      </c>
      <c r="E47" s="78" t="s">
        <v>56</v>
      </c>
      <c r="F47" s="78" t="s">
        <v>28</v>
      </c>
      <c r="G47" s="78" t="s">
        <v>17</v>
      </c>
      <c r="H47" s="79"/>
    </row>
    <row r="48" spans="1:8" x14ac:dyDescent="0.25">
      <c r="A48" s="59" t="s">
        <v>48</v>
      </c>
      <c r="B48" s="73">
        <v>0.97</v>
      </c>
      <c r="C48" s="73">
        <v>0.16</v>
      </c>
      <c r="D48" s="68">
        <f t="shared" ref="D48:D53" si="6">TRUNC(B48+C48,2)</f>
        <v>1.1299999999999999</v>
      </c>
      <c r="E48" s="64">
        <v>1.57</v>
      </c>
      <c r="F48" s="64">
        <v>1.98</v>
      </c>
      <c r="G48" s="68">
        <f t="shared" ref="G48:G53" si="7">TRUNC(E48+F48,2)</f>
        <v>3.55</v>
      </c>
    </row>
    <row r="49" spans="1:9" x14ac:dyDescent="0.25">
      <c r="A49" s="59" t="s">
        <v>49</v>
      </c>
      <c r="B49" s="64">
        <v>0</v>
      </c>
      <c r="C49" s="64">
        <v>2.2599999999999998</v>
      </c>
      <c r="D49" s="68">
        <f t="shared" si="6"/>
        <v>2.2599999999999998</v>
      </c>
      <c r="E49" s="64">
        <v>20.350000000000001</v>
      </c>
      <c r="F49" s="64">
        <v>18.2</v>
      </c>
      <c r="G49" s="68">
        <f t="shared" si="7"/>
        <v>38.549999999999997</v>
      </c>
    </row>
    <row r="50" spans="1:9" x14ac:dyDescent="0.25">
      <c r="A50" s="59" t="s">
        <v>50</v>
      </c>
      <c r="B50" s="64">
        <v>0</v>
      </c>
      <c r="C50" s="74">
        <v>3.65</v>
      </c>
      <c r="D50" s="68">
        <f t="shared" si="6"/>
        <v>3.65</v>
      </c>
      <c r="E50" s="74">
        <v>23.07</v>
      </c>
      <c r="F50" s="74">
        <v>28.24</v>
      </c>
      <c r="G50" s="68">
        <f t="shared" si="7"/>
        <v>51.31</v>
      </c>
      <c r="H50" s="80"/>
    </row>
    <row r="51" spans="1:9" x14ac:dyDescent="0.25">
      <c r="A51" s="59" t="s">
        <v>51</v>
      </c>
      <c r="B51" s="74">
        <v>13.13</v>
      </c>
      <c r="C51" s="64">
        <v>0</v>
      </c>
      <c r="D51" s="68">
        <f t="shared" si="6"/>
        <v>13.13</v>
      </c>
      <c r="E51" s="64">
        <v>0</v>
      </c>
      <c r="F51" s="64">
        <v>0</v>
      </c>
      <c r="G51" s="68">
        <f t="shared" si="7"/>
        <v>0</v>
      </c>
      <c r="H51" s="80"/>
    </row>
    <row r="52" spans="1:9" x14ac:dyDescent="0.25">
      <c r="A52" s="59" t="s">
        <v>52</v>
      </c>
      <c r="B52" s="74">
        <v>15.54</v>
      </c>
      <c r="C52" s="64">
        <v>0</v>
      </c>
      <c r="D52" s="68">
        <f t="shared" si="6"/>
        <v>15.54</v>
      </c>
      <c r="E52" s="64">
        <v>0</v>
      </c>
      <c r="F52" s="64">
        <v>0</v>
      </c>
      <c r="G52" s="68">
        <f t="shared" si="7"/>
        <v>0</v>
      </c>
      <c r="H52" s="80"/>
    </row>
    <row r="53" spans="1:9" x14ac:dyDescent="0.25">
      <c r="A53" s="59" t="s">
        <v>53</v>
      </c>
      <c r="B53" s="64">
        <v>0</v>
      </c>
      <c r="C53" s="74">
        <v>10.73</v>
      </c>
      <c r="D53" s="68">
        <f t="shared" si="6"/>
        <v>10.73</v>
      </c>
      <c r="E53" s="74">
        <v>67.739999999999995</v>
      </c>
      <c r="F53" s="74">
        <v>82.92</v>
      </c>
      <c r="G53" s="68">
        <f t="shared" si="7"/>
        <v>150.66</v>
      </c>
      <c r="H53" s="80"/>
    </row>
    <row r="58" spans="1:9" ht="13.5" x14ac:dyDescent="0.25">
      <c r="A58" s="4" t="str">
        <f>ORÇAMENTO!C46</f>
        <v>Local/Data:</v>
      </c>
      <c r="B58" s="8"/>
      <c r="C58" s="8"/>
      <c r="D58" s="8"/>
      <c r="E58" s="8"/>
      <c r="F58" s="8"/>
      <c r="G58" s="8"/>
      <c r="H58" s="12"/>
      <c r="I58" s="12"/>
    </row>
    <row r="59" spans="1:9" ht="13.5" x14ac:dyDescent="0.25">
      <c r="A59" s="5"/>
      <c r="B59" s="5"/>
      <c r="C59" s="12"/>
      <c r="D59" s="12"/>
      <c r="E59" s="12"/>
      <c r="F59" s="12"/>
      <c r="G59" s="462"/>
      <c r="H59" s="462"/>
      <c r="I59" s="462"/>
    </row>
    <row r="60" spans="1:9" ht="13.5" x14ac:dyDescent="0.25">
      <c r="A60" s="5"/>
      <c r="B60" s="5"/>
      <c r="C60" s="12"/>
      <c r="D60" s="12"/>
      <c r="E60" s="12"/>
      <c r="F60" s="463" t="s">
        <v>29</v>
      </c>
      <c r="G60" s="463"/>
      <c r="H60" s="463"/>
      <c r="I60" s="463"/>
    </row>
    <row r="61" spans="1:9" ht="13.5" x14ac:dyDescent="0.25">
      <c r="A61" s="1"/>
      <c r="B61" s="1"/>
      <c r="C61" s="8"/>
      <c r="D61" s="8"/>
      <c r="E61" s="8"/>
      <c r="F61" s="464" t="s">
        <v>30</v>
      </c>
      <c r="G61" s="464"/>
      <c r="H61" s="464"/>
      <c r="I61" s="464"/>
    </row>
  </sheetData>
  <mergeCells count="29">
    <mergeCell ref="A3:A5"/>
    <mergeCell ref="B3:S5"/>
    <mergeCell ref="A6:H6"/>
    <mergeCell ref="I6:Q7"/>
    <mergeCell ref="R6:S7"/>
    <mergeCell ref="A7:H7"/>
    <mergeCell ref="A8:H8"/>
    <mergeCell ref="I8:Q9"/>
    <mergeCell ref="R8:S9"/>
    <mergeCell ref="A9:H9"/>
    <mergeCell ref="A10:H10"/>
    <mergeCell ref="I10:S10"/>
    <mergeCell ref="A11:R12"/>
    <mergeCell ref="A14:H14"/>
    <mergeCell ref="J14:S14"/>
    <mergeCell ref="B15:C15"/>
    <mergeCell ref="D15:H15"/>
    <mergeCell ref="K15:L15"/>
    <mergeCell ref="M15:S15"/>
    <mergeCell ref="A25:R26"/>
    <mergeCell ref="A27:E27"/>
    <mergeCell ref="B28:C28"/>
    <mergeCell ref="D28:E28"/>
    <mergeCell ref="A37:F37"/>
    <mergeCell ref="B46:D46"/>
    <mergeCell ref="E46:G46"/>
    <mergeCell ref="G59:I59"/>
    <mergeCell ref="F60:I60"/>
    <mergeCell ref="F61:I61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MK53"/>
  <sheetViews>
    <sheetView topLeftCell="A24" zoomScale="83" zoomScaleNormal="83" workbookViewId="0">
      <selection activeCell="B2" sqref="B2"/>
    </sheetView>
  </sheetViews>
  <sheetFormatPr defaultColWidth="8.85546875" defaultRowHeight="13.5" x14ac:dyDescent="0.25"/>
  <cols>
    <col min="1" max="1" width="8.85546875" style="1"/>
    <col min="2" max="2" width="9.85546875" style="1" customWidth="1"/>
    <col min="3" max="3" width="43" style="1" customWidth="1"/>
    <col min="4" max="4" width="11.28515625" style="1" customWidth="1"/>
    <col min="5" max="5" width="12.42578125" style="1" customWidth="1"/>
    <col min="6" max="6" width="17.42578125" style="1" customWidth="1"/>
    <col min="7" max="7" width="12.42578125" style="1" customWidth="1"/>
    <col min="8" max="1025" width="8.85546875" style="1"/>
  </cols>
  <sheetData>
    <row r="2" spans="2:7" x14ac:dyDescent="0.25">
      <c r="B2" s="477" t="s">
        <v>63</v>
      </c>
      <c r="C2" s="477"/>
      <c r="D2" s="477"/>
      <c r="E2" s="477"/>
      <c r="F2" s="477"/>
      <c r="G2" s="477"/>
    </row>
    <row r="3" spans="2:7" ht="3" customHeight="1" x14ac:dyDescent="0.25">
      <c r="B3" s="81"/>
      <c r="C3" s="52"/>
      <c r="D3" s="52"/>
      <c r="E3" s="52"/>
      <c r="F3" s="52"/>
      <c r="G3" s="82"/>
    </row>
    <row r="4" spans="2:7" x14ac:dyDescent="0.25">
      <c r="B4" s="478" t="s">
        <v>11</v>
      </c>
      <c r="C4" s="479" t="s">
        <v>12</v>
      </c>
      <c r="D4" s="479" t="s">
        <v>64</v>
      </c>
      <c r="E4" s="479"/>
      <c r="F4" s="480" t="s">
        <v>65</v>
      </c>
      <c r="G4" s="480"/>
    </row>
    <row r="5" spans="2:7" x14ac:dyDescent="0.25">
      <c r="B5" s="478"/>
      <c r="C5" s="479"/>
      <c r="D5" s="83" t="s">
        <v>66</v>
      </c>
      <c r="E5" s="83" t="s">
        <v>67</v>
      </c>
      <c r="F5" s="83" t="s">
        <v>66</v>
      </c>
      <c r="G5" s="84" t="s">
        <v>67</v>
      </c>
    </row>
    <row r="6" spans="2:7" ht="3" customHeight="1" x14ac:dyDescent="0.25">
      <c r="B6" s="81"/>
      <c r="C6" s="52"/>
      <c r="D6" s="52"/>
      <c r="E6" s="52"/>
      <c r="F6" s="52"/>
      <c r="G6" s="82"/>
    </row>
    <row r="7" spans="2:7" x14ac:dyDescent="0.25">
      <c r="B7" s="475" t="s">
        <v>68</v>
      </c>
      <c r="C7" s="475"/>
      <c r="D7" s="475"/>
      <c r="E7" s="475"/>
      <c r="F7" s="475"/>
      <c r="G7" s="475"/>
    </row>
    <row r="8" spans="2:7" x14ac:dyDescent="0.25">
      <c r="B8" s="85" t="s">
        <v>69</v>
      </c>
      <c r="C8" s="54" t="s">
        <v>70</v>
      </c>
      <c r="D8" s="86">
        <v>0</v>
      </c>
      <c r="E8" s="86">
        <v>0</v>
      </c>
      <c r="F8" s="86">
        <v>0.2</v>
      </c>
      <c r="G8" s="87">
        <v>0.2</v>
      </c>
    </row>
    <row r="9" spans="2:7" x14ac:dyDescent="0.25">
      <c r="B9" s="85" t="s">
        <v>71</v>
      </c>
      <c r="C9" s="54" t="s">
        <v>72</v>
      </c>
      <c r="D9" s="86">
        <v>1.4999999999999999E-2</v>
      </c>
      <c r="E9" s="86">
        <v>1.4999999999999999E-2</v>
      </c>
      <c r="F9" s="86">
        <v>1.4999999999999999E-2</v>
      </c>
      <c r="G9" s="87">
        <v>1.4999999999999999E-2</v>
      </c>
    </row>
    <row r="10" spans="2:7" x14ac:dyDescent="0.25">
      <c r="B10" s="85" t="s">
        <v>73</v>
      </c>
      <c r="C10" s="54" t="s">
        <v>74</v>
      </c>
      <c r="D10" s="86">
        <v>0.01</v>
      </c>
      <c r="E10" s="86">
        <v>0.01</v>
      </c>
      <c r="F10" s="86">
        <v>0.01</v>
      </c>
      <c r="G10" s="87">
        <v>0.01</v>
      </c>
    </row>
    <row r="11" spans="2:7" x14ac:dyDescent="0.25">
      <c r="B11" s="85" t="s">
        <v>75</v>
      </c>
      <c r="C11" s="54" t="s">
        <v>76</v>
      </c>
      <c r="D11" s="86">
        <v>2E-3</v>
      </c>
      <c r="E11" s="86">
        <v>2E-3</v>
      </c>
      <c r="F11" s="86">
        <v>2E-3</v>
      </c>
      <c r="G11" s="87">
        <v>2E-3</v>
      </c>
    </row>
    <row r="12" spans="2:7" x14ac:dyDescent="0.25">
      <c r="B12" s="85" t="s">
        <v>77</v>
      </c>
      <c r="C12" s="54" t="s">
        <v>78</v>
      </c>
      <c r="D12" s="86">
        <v>6.0000000000000001E-3</v>
      </c>
      <c r="E12" s="86">
        <v>6.0000000000000001E-3</v>
      </c>
      <c r="F12" s="86">
        <v>6.0000000000000001E-3</v>
      </c>
      <c r="G12" s="87">
        <v>6.0000000000000001E-3</v>
      </c>
    </row>
    <row r="13" spans="2:7" x14ac:dyDescent="0.25">
      <c r="B13" s="85" t="s">
        <v>79</v>
      </c>
      <c r="C13" s="54" t="s">
        <v>80</v>
      </c>
      <c r="D13" s="86">
        <v>2.5000000000000001E-2</v>
      </c>
      <c r="E13" s="86">
        <v>2.5000000000000001E-2</v>
      </c>
      <c r="F13" s="86">
        <v>2.5000000000000001E-2</v>
      </c>
      <c r="G13" s="87">
        <v>2.5000000000000001E-2</v>
      </c>
    </row>
    <row r="14" spans="2:7" x14ac:dyDescent="0.25">
      <c r="B14" s="85" t="s">
        <v>81</v>
      </c>
      <c r="C14" s="54" t="s">
        <v>82</v>
      </c>
      <c r="D14" s="86">
        <v>0.03</v>
      </c>
      <c r="E14" s="86">
        <v>0.03</v>
      </c>
      <c r="F14" s="86">
        <v>0.03</v>
      </c>
      <c r="G14" s="87">
        <v>0.03</v>
      </c>
    </row>
    <row r="15" spans="2:7" x14ac:dyDescent="0.25">
      <c r="B15" s="85" t="s">
        <v>83</v>
      </c>
      <c r="C15" s="54" t="s">
        <v>84</v>
      </c>
      <c r="D15" s="86">
        <v>0.08</v>
      </c>
      <c r="E15" s="86">
        <v>0.08</v>
      </c>
      <c r="F15" s="86">
        <v>0.08</v>
      </c>
      <c r="G15" s="87">
        <v>0.08</v>
      </c>
    </row>
    <row r="16" spans="2:7" x14ac:dyDescent="0.25">
      <c r="B16" s="88" t="s">
        <v>85</v>
      </c>
      <c r="C16" s="89" t="s">
        <v>86</v>
      </c>
      <c r="D16" s="90">
        <v>0</v>
      </c>
      <c r="E16" s="90">
        <v>0</v>
      </c>
      <c r="F16" s="90">
        <v>0</v>
      </c>
      <c r="G16" s="91">
        <v>0</v>
      </c>
    </row>
    <row r="17" spans="2:7" x14ac:dyDescent="0.25">
      <c r="B17" s="92" t="s">
        <v>87</v>
      </c>
      <c r="C17" s="93" t="s">
        <v>17</v>
      </c>
      <c r="D17" s="94">
        <f>SUM(D8:D16)</f>
        <v>0.16799999999999998</v>
      </c>
      <c r="E17" s="94">
        <f>SUM(E8:E16)</f>
        <v>0.16799999999999998</v>
      </c>
      <c r="F17" s="94">
        <f>SUM(F8:F16)</f>
        <v>0.36800000000000005</v>
      </c>
      <c r="G17" s="95">
        <f>SUM(G8:G16)</f>
        <v>0.36800000000000005</v>
      </c>
    </row>
    <row r="18" spans="2:7" ht="3" customHeight="1" x14ac:dyDescent="0.25">
      <c r="B18" s="81"/>
      <c r="C18" s="52"/>
      <c r="D18" s="52"/>
      <c r="E18" s="52"/>
      <c r="F18" s="52"/>
      <c r="G18" s="82"/>
    </row>
    <row r="19" spans="2:7" x14ac:dyDescent="0.25">
      <c r="B19" s="475" t="s">
        <v>88</v>
      </c>
      <c r="C19" s="475"/>
      <c r="D19" s="475"/>
      <c r="E19" s="475"/>
      <c r="F19" s="475"/>
      <c r="G19" s="475"/>
    </row>
    <row r="20" spans="2:7" ht="27" x14ac:dyDescent="0.25">
      <c r="B20" s="96" t="s">
        <v>89</v>
      </c>
      <c r="C20" s="97" t="s">
        <v>90</v>
      </c>
      <c r="D20" s="86">
        <v>0.17780000000000001</v>
      </c>
      <c r="E20" s="98" t="s">
        <v>91</v>
      </c>
      <c r="F20" s="86">
        <v>0.17780000000000001</v>
      </c>
      <c r="G20" s="99" t="s">
        <v>91</v>
      </c>
    </row>
    <row r="21" spans="2:7" ht="27" x14ac:dyDescent="0.25">
      <c r="B21" s="96" t="s">
        <v>92</v>
      </c>
      <c r="C21" s="97" t="s">
        <v>93</v>
      </c>
      <c r="D21" s="86">
        <v>3.6700000000000003E-2</v>
      </c>
      <c r="E21" s="98" t="s">
        <v>91</v>
      </c>
      <c r="F21" s="86">
        <v>3.6700000000000003E-2</v>
      </c>
      <c r="G21" s="99" t="s">
        <v>91</v>
      </c>
    </row>
    <row r="22" spans="2:7" x14ac:dyDescent="0.25">
      <c r="B22" s="96" t="s">
        <v>94</v>
      </c>
      <c r="C22" s="97" t="s">
        <v>95</v>
      </c>
      <c r="D22" s="86">
        <v>9.2999999999999992E-3</v>
      </c>
      <c r="E22" s="86">
        <v>7.1000000000000004E-3</v>
      </c>
      <c r="F22" s="86">
        <v>9.2999999999999992E-3</v>
      </c>
      <c r="G22" s="87">
        <v>7.1000000000000004E-3</v>
      </c>
    </row>
    <row r="23" spans="2:7" x14ac:dyDescent="0.25">
      <c r="B23" s="96" t="s">
        <v>96</v>
      </c>
      <c r="C23" s="97" t="s">
        <v>97</v>
      </c>
      <c r="D23" s="86">
        <v>0.109</v>
      </c>
      <c r="E23" s="86">
        <v>8.3299999999999999E-2</v>
      </c>
      <c r="F23" s="86">
        <v>0.109</v>
      </c>
      <c r="G23" s="87">
        <v>8.3299999999999999E-2</v>
      </c>
    </row>
    <row r="24" spans="2:7" x14ac:dyDescent="0.25">
      <c r="B24" s="96" t="s">
        <v>98</v>
      </c>
      <c r="C24" s="97" t="s">
        <v>99</v>
      </c>
      <c r="D24" s="86">
        <v>6.9999999999999999E-4</v>
      </c>
      <c r="E24" s="86">
        <v>5.9999999999999995E-4</v>
      </c>
      <c r="F24" s="86">
        <v>6.9999999999999999E-4</v>
      </c>
      <c r="G24" s="87">
        <v>5.9999999999999995E-4</v>
      </c>
    </row>
    <row r="25" spans="2:7" x14ac:dyDescent="0.25">
      <c r="B25" s="96" t="s">
        <v>100</v>
      </c>
      <c r="C25" s="97" t="s">
        <v>101</v>
      </c>
      <c r="D25" s="86">
        <v>7.3000000000000001E-3</v>
      </c>
      <c r="E25" s="86">
        <v>5.5999999999999999E-3</v>
      </c>
      <c r="F25" s="86">
        <v>7.3000000000000001E-3</v>
      </c>
      <c r="G25" s="87">
        <v>5.5999999999999999E-3</v>
      </c>
    </row>
    <row r="26" spans="2:7" ht="27" x14ac:dyDescent="0.25">
      <c r="B26" s="96" t="s">
        <v>102</v>
      </c>
      <c r="C26" s="97" t="s">
        <v>103</v>
      </c>
      <c r="D26" s="86">
        <v>1.15E-2</v>
      </c>
      <c r="E26" s="98" t="s">
        <v>91</v>
      </c>
      <c r="F26" s="86">
        <v>1.15E-2</v>
      </c>
      <c r="G26" s="99" t="s">
        <v>91</v>
      </c>
    </row>
    <row r="27" spans="2:7" x14ac:dyDescent="0.25">
      <c r="B27" s="96" t="s">
        <v>104</v>
      </c>
      <c r="C27" s="97" t="s">
        <v>105</v>
      </c>
      <c r="D27" s="86">
        <v>1.1000000000000001E-3</v>
      </c>
      <c r="E27" s="86">
        <v>8.9999999999999998E-4</v>
      </c>
      <c r="F27" s="86">
        <v>1.1000000000000001E-3</v>
      </c>
      <c r="G27" s="87">
        <v>8.9999999999999998E-4</v>
      </c>
    </row>
    <row r="28" spans="2:7" x14ac:dyDescent="0.25">
      <c r="B28" s="96" t="s">
        <v>106</v>
      </c>
      <c r="C28" s="97" t="s">
        <v>107</v>
      </c>
      <c r="D28" s="86">
        <v>0.1103</v>
      </c>
      <c r="E28" s="86">
        <v>8.43E-2</v>
      </c>
      <c r="F28" s="86">
        <v>0.1103</v>
      </c>
      <c r="G28" s="87">
        <v>8.43E-2</v>
      </c>
    </row>
    <row r="29" spans="2:7" x14ac:dyDescent="0.25">
      <c r="B29" s="96" t="s">
        <v>108</v>
      </c>
      <c r="C29" s="97" t="s">
        <v>109</v>
      </c>
      <c r="D29" s="86">
        <v>2.9999999999999997E-4</v>
      </c>
      <c r="E29" s="86">
        <v>2.0000000000000001E-4</v>
      </c>
      <c r="F29" s="86">
        <v>2.9999999999999997E-4</v>
      </c>
      <c r="G29" s="87">
        <v>2.0000000000000001E-4</v>
      </c>
    </row>
    <row r="30" spans="2:7" x14ac:dyDescent="0.25">
      <c r="B30" s="92" t="s">
        <v>110</v>
      </c>
      <c r="C30" s="93" t="s">
        <v>17</v>
      </c>
      <c r="D30" s="94">
        <f>SUM(D20:D29)</f>
        <v>0.46400000000000002</v>
      </c>
      <c r="E30" s="94">
        <f>SUM(E20:E29)</f>
        <v>0.182</v>
      </c>
      <c r="F30" s="94">
        <f>SUM(F20:F29)</f>
        <v>0.46400000000000002</v>
      </c>
      <c r="G30" s="95">
        <f>SUM(G20:G29)</f>
        <v>0.182</v>
      </c>
    </row>
    <row r="31" spans="2:7" ht="3" customHeight="1" x14ac:dyDescent="0.25">
      <c r="B31" s="100"/>
      <c r="C31" s="101"/>
      <c r="D31" s="101"/>
      <c r="E31" s="101"/>
      <c r="F31" s="101"/>
      <c r="G31" s="102"/>
    </row>
    <row r="32" spans="2:7" x14ac:dyDescent="0.25">
      <c r="B32" s="475" t="s">
        <v>111</v>
      </c>
      <c r="C32" s="475"/>
      <c r="D32" s="475"/>
      <c r="E32" s="475"/>
      <c r="F32" s="475"/>
      <c r="G32" s="475"/>
    </row>
    <row r="33" spans="2:7" x14ac:dyDescent="0.25">
      <c r="B33" s="96" t="s">
        <v>112</v>
      </c>
      <c r="C33" s="97" t="s">
        <v>113</v>
      </c>
      <c r="D33" s="86">
        <v>6.5199999999999994E-2</v>
      </c>
      <c r="E33" s="86">
        <v>4.9799999999999997E-2</v>
      </c>
      <c r="F33" s="86">
        <v>6.5199999999999994E-2</v>
      </c>
      <c r="G33" s="87">
        <v>4.9799999999999997E-2</v>
      </c>
    </row>
    <row r="34" spans="2:7" x14ac:dyDescent="0.25">
      <c r="B34" s="96" t="s">
        <v>114</v>
      </c>
      <c r="C34" s="97" t="s">
        <v>115</v>
      </c>
      <c r="D34" s="86">
        <v>1.5E-3</v>
      </c>
      <c r="E34" s="86">
        <v>1.1999999999999999E-3</v>
      </c>
      <c r="F34" s="86">
        <v>1.5E-3</v>
      </c>
      <c r="G34" s="87">
        <v>1.1999999999999999E-3</v>
      </c>
    </row>
    <row r="35" spans="2:7" x14ac:dyDescent="0.25">
      <c r="B35" s="96" t="s">
        <v>116</v>
      </c>
      <c r="C35" s="97" t="s">
        <v>117</v>
      </c>
      <c r="D35" s="86">
        <v>2.93E-2</v>
      </c>
      <c r="E35" s="86">
        <v>2.24E-2</v>
      </c>
      <c r="F35" s="86">
        <v>2.93E-2</v>
      </c>
      <c r="G35" s="87">
        <v>2.24E-2</v>
      </c>
    </row>
    <row r="36" spans="2:7" x14ac:dyDescent="0.25">
      <c r="B36" s="96" t="s">
        <v>118</v>
      </c>
      <c r="C36" s="97" t="s">
        <v>119</v>
      </c>
      <c r="D36" s="86">
        <v>4.6899999999999997E-2</v>
      </c>
      <c r="E36" s="86">
        <v>3.5799999999999998E-2</v>
      </c>
      <c r="F36" s="86">
        <v>4.6899999999999997E-2</v>
      </c>
      <c r="G36" s="87">
        <v>3.5799999999999998E-2</v>
      </c>
    </row>
    <row r="37" spans="2:7" x14ac:dyDescent="0.25">
      <c r="B37" s="103" t="s">
        <v>120</v>
      </c>
      <c r="C37" s="104" t="s">
        <v>121</v>
      </c>
      <c r="D37" s="90">
        <v>5.4999999999999997E-3</v>
      </c>
      <c r="E37" s="90">
        <v>4.1999999999999997E-3</v>
      </c>
      <c r="F37" s="90">
        <v>5.4999999999999997E-3</v>
      </c>
      <c r="G37" s="91">
        <v>4.1999999999999997E-3</v>
      </c>
    </row>
    <row r="38" spans="2:7" x14ac:dyDescent="0.25">
      <c r="B38" s="92" t="s">
        <v>122</v>
      </c>
      <c r="C38" s="93" t="s">
        <v>17</v>
      </c>
      <c r="D38" s="94">
        <f>SUM(Tabela10[[#All],[Coluna3]])</f>
        <v>0.1484</v>
      </c>
      <c r="E38" s="94">
        <f>SUM(Tabela10[[#All],[Coluna4]])</f>
        <v>0.11339999999999999</v>
      </c>
      <c r="F38" s="94">
        <f>SUM(Tabela10[[#All],[Coluna5]])</f>
        <v>0.1484</v>
      </c>
      <c r="G38" s="95">
        <f>SUM(Tabela10[[#All],[Coluna6]])</f>
        <v>0.11339999999999999</v>
      </c>
    </row>
    <row r="39" spans="2:7" ht="3" customHeight="1" x14ac:dyDescent="0.25">
      <c r="B39" s="100"/>
      <c r="C39" s="101"/>
      <c r="D39" s="101"/>
      <c r="E39" s="101"/>
      <c r="F39" s="101"/>
      <c r="G39" s="102"/>
    </row>
    <row r="40" spans="2:7" x14ac:dyDescent="0.25">
      <c r="B40" s="475" t="s">
        <v>123</v>
      </c>
      <c r="C40" s="475"/>
      <c r="D40" s="475"/>
      <c r="E40" s="475"/>
      <c r="F40" s="475"/>
      <c r="G40" s="475"/>
    </row>
    <row r="41" spans="2:7" ht="15.75" customHeight="1" x14ac:dyDescent="0.25">
      <c r="B41" s="96" t="s">
        <v>124</v>
      </c>
      <c r="C41" s="97" t="s">
        <v>125</v>
      </c>
      <c r="D41" s="86">
        <v>7.8E-2</v>
      </c>
      <c r="E41" s="86">
        <v>3.0599999999999999E-2</v>
      </c>
      <c r="F41" s="86">
        <v>0.17080000000000001</v>
      </c>
      <c r="G41" s="87">
        <v>6.7000000000000004E-2</v>
      </c>
    </row>
    <row r="42" spans="2:7" ht="40.5" x14ac:dyDescent="0.25">
      <c r="B42" s="105" t="s">
        <v>126</v>
      </c>
      <c r="C42" s="106" t="s">
        <v>127</v>
      </c>
      <c r="D42" s="107">
        <v>5.4999999999999997E-3</v>
      </c>
      <c r="E42" s="107">
        <v>4.1999999999999997E-3</v>
      </c>
      <c r="F42" s="107">
        <v>5.7999999999999996E-3</v>
      </c>
      <c r="G42" s="108">
        <v>4.4000000000000003E-3</v>
      </c>
    </row>
    <row r="43" spans="2:7" x14ac:dyDescent="0.25">
      <c r="B43" s="92" t="s">
        <v>128</v>
      </c>
      <c r="C43" s="93" t="s">
        <v>17</v>
      </c>
      <c r="D43" s="94">
        <f>SUM(Tabela12[[#All],[Coluna3]])</f>
        <v>8.3500000000000005E-2</v>
      </c>
      <c r="E43" s="94">
        <f>SUM(Tabela12[[#All],[Coluna4]])</f>
        <v>3.4799999999999998E-2</v>
      </c>
      <c r="F43" s="94">
        <f>SUM(Tabela12[[#All],[Coluna5]])</f>
        <v>0.17660000000000001</v>
      </c>
      <c r="G43" s="95">
        <f>SUM(Tabela12[[#All],[Coluna6]])</f>
        <v>7.1400000000000005E-2</v>
      </c>
    </row>
    <row r="44" spans="2:7" ht="3" customHeight="1" x14ac:dyDescent="0.25">
      <c r="B44" s="100"/>
      <c r="C44" s="101"/>
      <c r="D44" s="101"/>
      <c r="E44" s="101"/>
      <c r="F44" s="101"/>
      <c r="G44" s="102"/>
    </row>
    <row r="45" spans="2:7" ht="3" customHeight="1" x14ac:dyDescent="0.25">
      <c r="B45" s="81"/>
      <c r="C45" s="52"/>
      <c r="D45" s="52"/>
      <c r="E45" s="52"/>
      <c r="F45" s="52"/>
      <c r="G45" s="82"/>
    </row>
    <row r="46" spans="2:7" x14ac:dyDescent="0.25">
      <c r="B46" s="92"/>
      <c r="C46" s="93" t="s">
        <v>129</v>
      </c>
      <c r="D46" s="94">
        <f>SUM(D17,D30,D38,D43)</f>
        <v>0.8639</v>
      </c>
      <c r="E46" s="94">
        <f>SUM(E17,E30,E38,E43)</f>
        <v>0.49819999999999998</v>
      </c>
      <c r="F46" s="94">
        <f>SUM(F17,F30,F38,F43)</f>
        <v>1.157</v>
      </c>
      <c r="G46" s="95">
        <f>SUM(G17,G30,G38,G43)</f>
        <v>0.73480000000000001</v>
      </c>
    </row>
    <row r="47" spans="2:7" x14ac:dyDescent="0.25">
      <c r="B47" s="109"/>
      <c r="G47" s="110"/>
    </row>
    <row r="48" spans="2:7" x14ac:dyDescent="0.25">
      <c r="B48" s="111" t="str">
        <f>ORÇAMENTO!C46</f>
        <v>Local/Data:</v>
      </c>
      <c r="G48" s="110"/>
    </row>
    <row r="49" spans="2:11" x14ac:dyDescent="0.25">
      <c r="B49" s="109"/>
      <c r="G49" s="110"/>
    </row>
    <row r="50" spans="2:11" x14ac:dyDescent="0.25">
      <c r="B50" s="109"/>
      <c r="C50" s="8"/>
      <c r="D50" s="8"/>
      <c r="E50" s="8"/>
      <c r="F50" s="8"/>
      <c r="G50" s="112"/>
      <c r="H50" s="8"/>
      <c r="I50" s="12"/>
      <c r="J50" s="12"/>
      <c r="K50" s="12"/>
    </row>
    <row r="51" spans="2:11" x14ac:dyDescent="0.25">
      <c r="B51" s="113"/>
      <c r="C51" s="5"/>
      <c r="D51" s="12"/>
      <c r="E51" s="12"/>
      <c r="F51" s="12"/>
      <c r="G51" s="114"/>
      <c r="H51" s="476"/>
      <c r="I51" s="476"/>
      <c r="J51" s="476"/>
      <c r="K51" s="12"/>
    </row>
    <row r="52" spans="2:11" x14ac:dyDescent="0.25">
      <c r="B52" s="113"/>
      <c r="C52" s="115"/>
      <c r="D52" s="18" t="s">
        <v>29</v>
      </c>
      <c r="E52" s="19"/>
      <c r="F52" s="116"/>
      <c r="G52" s="117"/>
      <c r="K52" s="12"/>
    </row>
    <row r="53" spans="2:11" x14ac:dyDescent="0.25">
      <c r="B53" s="118"/>
      <c r="C53" s="119"/>
      <c r="D53" s="120" t="s">
        <v>30</v>
      </c>
      <c r="E53" s="121"/>
      <c r="F53" s="121"/>
      <c r="G53" s="122"/>
      <c r="K53" s="8"/>
    </row>
  </sheetData>
  <mergeCells count="10">
    <mergeCell ref="B2:G2"/>
    <mergeCell ref="B4:B5"/>
    <mergeCell ref="C4:C5"/>
    <mergeCell ref="D4:E4"/>
    <mergeCell ref="F4:G4"/>
    <mergeCell ref="B7:G7"/>
    <mergeCell ref="B19:G19"/>
    <mergeCell ref="B32:G32"/>
    <mergeCell ref="B40:G40"/>
    <mergeCell ref="H51:J5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  <tableParts count="4"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79"/>
  <sheetViews>
    <sheetView topLeftCell="A5242" zoomScale="83" zoomScaleNormal="83" workbookViewId="0">
      <selection activeCell="B5285" sqref="B5285"/>
    </sheetView>
  </sheetViews>
  <sheetFormatPr defaultColWidth="8.85546875" defaultRowHeight="12.75" x14ac:dyDescent="0.2"/>
  <cols>
    <col min="1" max="1" width="10.5703125" customWidth="1"/>
    <col min="2" max="2" width="104.140625" customWidth="1"/>
    <col min="3" max="3" width="21.140625" customWidth="1"/>
    <col min="4" max="4" width="22.28515625" customWidth="1"/>
    <col min="257" max="257" width="10.5703125" customWidth="1"/>
    <col min="258" max="258" width="78.140625" customWidth="1"/>
    <col min="259" max="259" width="21.140625" customWidth="1"/>
    <col min="260" max="260" width="22.28515625" customWidth="1"/>
    <col min="513" max="513" width="10.5703125" customWidth="1"/>
    <col min="514" max="514" width="78.140625" customWidth="1"/>
    <col min="515" max="515" width="21.140625" customWidth="1"/>
    <col min="516" max="516" width="22.28515625" customWidth="1"/>
    <col min="769" max="769" width="10.5703125" customWidth="1"/>
    <col min="770" max="770" width="78.140625" customWidth="1"/>
    <col min="771" max="771" width="21.140625" customWidth="1"/>
    <col min="772" max="772" width="22.28515625" customWidth="1"/>
  </cols>
  <sheetData>
    <row r="1" spans="1:4" x14ac:dyDescent="0.2">
      <c r="A1" s="164"/>
      <c r="B1" s="164"/>
      <c r="C1" s="164"/>
      <c r="D1" s="164"/>
    </row>
    <row r="2" spans="1:4" x14ac:dyDescent="0.2">
      <c r="A2" s="164"/>
      <c r="B2" s="164"/>
      <c r="C2" s="164"/>
      <c r="D2" s="164"/>
    </row>
    <row r="3" spans="1:4" x14ac:dyDescent="0.2">
      <c r="A3" s="164"/>
      <c r="B3" s="164"/>
      <c r="C3" s="164"/>
      <c r="D3" s="164"/>
    </row>
    <row r="4" spans="1:4" x14ac:dyDescent="0.2">
      <c r="A4" s="164"/>
      <c r="B4" s="164"/>
      <c r="C4" s="164"/>
      <c r="D4" s="164"/>
    </row>
    <row r="5" spans="1:4" x14ac:dyDescent="0.2">
      <c r="A5" s="164"/>
      <c r="B5" s="164"/>
      <c r="C5" s="164"/>
      <c r="D5" s="164"/>
    </row>
    <row r="6" spans="1:4" x14ac:dyDescent="0.2">
      <c r="A6" s="164"/>
      <c r="B6" s="164"/>
      <c r="C6" s="164"/>
      <c r="D6" s="164"/>
    </row>
    <row r="7" spans="1:4" x14ac:dyDescent="0.2">
      <c r="A7" s="164"/>
      <c r="B7" s="164"/>
      <c r="C7" s="164"/>
      <c r="D7" s="164"/>
    </row>
    <row r="8" spans="1:4" x14ac:dyDescent="0.2">
      <c r="A8" s="164"/>
      <c r="B8" s="164"/>
      <c r="C8" s="164"/>
      <c r="D8" s="165"/>
    </row>
    <row r="9" spans="1:4" x14ac:dyDescent="0.2">
      <c r="A9" s="164"/>
      <c r="B9" s="164"/>
      <c r="C9" s="164"/>
      <c r="D9" s="165"/>
    </row>
    <row r="10" spans="1:4" x14ac:dyDescent="0.2">
      <c r="A10" s="164"/>
      <c r="B10" s="164"/>
      <c r="C10" s="164"/>
      <c r="D10" s="165"/>
    </row>
    <row r="11" spans="1:4" x14ac:dyDescent="0.2">
      <c r="A11" s="164"/>
      <c r="B11" s="164"/>
      <c r="C11" s="164"/>
      <c r="D11" s="165"/>
    </row>
    <row r="12" spans="1:4" x14ac:dyDescent="0.2">
      <c r="A12" s="164"/>
      <c r="B12" s="164"/>
      <c r="C12" s="164"/>
      <c r="D12" s="165"/>
    </row>
    <row r="13" spans="1:4" x14ac:dyDescent="0.2">
      <c r="A13" s="164"/>
      <c r="B13" s="164"/>
      <c r="C13" s="164"/>
      <c r="D13" s="165"/>
    </row>
    <row r="14" spans="1:4" x14ac:dyDescent="0.2">
      <c r="A14" s="164"/>
      <c r="B14" s="164"/>
      <c r="C14" s="164"/>
      <c r="D14" s="165"/>
    </row>
    <row r="15" spans="1:4" x14ac:dyDescent="0.2">
      <c r="A15" s="164"/>
      <c r="B15" s="164"/>
      <c r="C15" s="164"/>
      <c r="D15" s="165"/>
    </row>
    <row r="16" spans="1:4" x14ac:dyDescent="0.2">
      <c r="A16" s="164"/>
      <c r="B16" s="164"/>
      <c r="C16" s="164"/>
      <c r="D16" s="165"/>
    </row>
    <row r="17" spans="1:4" x14ac:dyDescent="0.2">
      <c r="A17" s="164"/>
      <c r="B17" s="164"/>
      <c r="C17" s="164"/>
      <c r="D17" s="165"/>
    </row>
    <row r="18" spans="1:4" x14ac:dyDescent="0.2">
      <c r="A18" s="164"/>
      <c r="B18" s="164"/>
      <c r="C18" s="164"/>
      <c r="D18" s="165"/>
    </row>
    <row r="19" spans="1:4" x14ac:dyDescent="0.2">
      <c r="A19" s="164"/>
      <c r="B19" s="164"/>
      <c r="C19" s="164"/>
      <c r="D19" s="165"/>
    </row>
    <row r="20" spans="1:4" x14ac:dyDescent="0.2">
      <c r="A20" s="164"/>
      <c r="B20" s="164"/>
      <c r="C20" s="164"/>
      <c r="D20" s="165"/>
    </row>
    <row r="21" spans="1:4" x14ac:dyDescent="0.2">
      <c r="A21" s="164"/>
      <c r="B21" s="164"/>
      <c r="C21" s="164"/>
      <c r="D21" s="165"/>
    </row>
    <row r="22" spans="1:4" x14ac:dyDescent="0.2">
      <c r="A22" s="164"/>
      <c r="B22" s="164"/>
      <c r="C22" s="164"/>
      <c r="D22" s="165"/>
    </row>
    <row r="23" spans="1:4" x14ac:dyDescent="0.2">
      <c r="A23" s="164"/>
      <c r="B23" s="164"/>
      <c r="C23" s="164"/>
      <c r="D23" s="165"/>
    </row>
    <row r="24" spans="1:4" x14ac:dyDescent="0.2">
      <c r="A24" s="164"/>
      <c r="B24" s="164"/>
      <c r="C24" s="164"/>
      <c r="D24" s="165"/>
    </row>
    <row r="25" spans="1:4" x14ac:dyDescent="0.2">
      <c r="A25" s="164"/>
      <c r="B25" s="164"/>
      <c r="C25" s="164"/>
      <c r="D25" s="165"/>
    </row>
    <row r="26" spans="1:4" x14ac:dyDescent="0.2">
      <c r="A26" s="164"/>
      <c r="B26" s="164"/>
      <c r="C26" s="164"/>
      <c r="D26" s="165"/>
    </row>
    <row r="27" spans="1:4" x14ac:dyDescent="0.2">
      <c r="A27" s="164"/>
      <c r="B27" s="164"/>
      <c r="C27" s="164"/>
      <c r="D27" s="165"/>
    </row>
    <row r="28" spans="1:4" x14ac:dyDescent="0.2">
      <c r="A28" s="164"/>
      <c r="B28" s="164"/>
      <c r="C28" s="164"/>
      <c r="D28" s="165"/>
    </row>
    <row r="29" spans="1:4" x14ac:dyDescent="0.2">
      <c r="A29" s="164"/>
      <c r="B29" s="164"/>
      <c r="C29" s="164"/>
      <c r="D29" s="165"/>
    </row>
    <row r="30" spans="1:4" x14ac:dyDescent="0.2">
      <c r="A30" s="164"/>
      <c r="B30" s="164"/>
      <c r="C30" s="164"/>
      <c r="D30" s="165"/>
    </row>
    <row r="31" spans="1:4" x14ac:dyDescent="0.2">
      <c r="A31" s="164"/>
      <c r="B31" s="164"/>
      <c r="C31" s="164"/>
      <c r="D31" s="165"/>
    </row>
    <row r="32" spans="1:4" x14ac:dyDescent="0.2">
      <c r="A32" s="164"/>
      <c r="B32" s="164"/>
      <c r="C32" s="164"/>
      <c r="D32" s="165"/>
    </row>
    <row r="33" spans="1:4" x14ac:dyDescent="0.2">
      <c r="A33" s="164"/>
      <c r="B33" s="164"/>
      <c r="C33" s="164"/>
      <c r="D33" s="165"/>
    </row>
    <row r="34" spans="1:4" x14ac:dyDescent="0.2">
      <c r="A34" s="164"/>
      <c r="B34" s="164"/>
      <c r="C34" s="164"/>
      <c r="D34" s="165"/>
    </row>
    <row r="35" spans="1:4" x14ac:dyDescent="0.2">
      <c r="A35" s="164"/>
      <c r="B35" s="164"/>
      <c r="C35" s="164"/>
      <c r="D35" s="165"/>
    </row>
    <row r="36" spans="1:4" x14ac:dyDescent="0.2">
      <c r="A36" s="164"/>
      <c r="B36" s="164"/>
      <c r="C36" s="164"/>
      <c r="D36" s="165"/>
    </row>
    <row r="37" spans="1:4" x14ac:dyDescent="0.2">
      <c r="A37" s="164"/>
      <c r="B37" s="164"/>
      <c r="C37" s="164"/>
      <c r="D37" s="165"/>
    </row>
    <row r="38" spans="1:4" x14ac:dyDescent="0.2">
      <c r="A38" s="164"/>
      <c r="B38" s="164"/>
      <c r="C38" s="164"/>
      <c r="D38" s="165"/>
    </row>
    <row r="39" spans="1:4" x14ac:dyDescent="0.2">
      <c r="A39" s="164"/>
      <c r="B39" s="164"/>
      <c r="C39" s="164"/>
      <c r="D39" s="165"/>
    </row>
    <row r="40" spans="1:4" x14ac:dyDescent="0.2">
      <c r="A40" s="164"/>
      <c r="B40" s="164"/>
      <c r="C40" s="164"/>
      <c r="D40" s="165"/>
    </row>
    <row r="41" spans="1:4" x14ac:dyDescent="0.2">
      <c r="A41" s="164"/>
      <c r="B41" s="164"/>
      <c r="C41" s="164"/>
      <c r="D41" s="165"/>
    </row>
    <row r="42" spans="1:4" x14ac:dyDescent="0.2">
      <c r="A42" s="164"/>
      <c r="B42" s="164"/>
      <c r="C42" s="164"/>
      <c r="D42" s="165"/>
    </row>
    <row r="43" spans="1:4" x14ac:dyDescent="0.2">
      <c r="A43" s="164"/>
      <c r="B43" s="164"/>
      <c r="C43" s="164"/>
      <c r="D43" s="165"/>
    </row>
    <row r="44" spans="1:4" x14ac:dyDescent="0.2">
      <c r="A44" s="164"/>
      <c r="B44" s="164"/>
      <c r="C44" s="164"/>
      <c r="D44" s="165"/>
    </row>
    <row r="45" spans="1:4" x14ac:dyDescent="0.2">
      <c r="A45" s="164"/>
      <c r="B45" s="164"/>
      <c r="C45" s="164"/>
      <c r="D45" s="165"/>
    </row>
    <row r="46" spans="1:4" x14ac:dyDescent="0.2">
      <c r="A46" s="164"/>
      <c r="B46" s="164"/>
      <c r="C46" s="164"/>
      <c r="D46" s="165"/>
    </row>
    <row r="47" spans="1:4" x14ac:dyDescent="0.2">
      <c r="A47" s="164"/>
      <c r="B47" s="164"/>
      <c r="C47" s="164"/>
      <c r="D47" s="165"/>
    </row>
    <row r="48" spans="1:4" x14ac:dyDescent="0.2">
      <c r="A48" s="164"/>
      <c r="B48" s="164"/>
      <c r="C48" s="164"/>
      <c r="D48" s="165"/>
    </row>
    <row r="49" spans="1:4" x14ac:dyDescent="0.2">
      <c r="A49" s="164"/>
      <c r="B49" s="164"/>
      <c r="C49" s="164"/>
      <c r="D49" s="165"/>
    </row>
    <row r="50" spans="1:4" x14ac:dyDescent="0.2">
      <c r="A50" s="164"/>
      <c r="B50" s="164"/>
      <c r="C50" s="164"/>
      <c r="D50" s="165"/>
    </row>
    <row r="51" spans="1:4" x14ac:dyDescent="0.2">
      <c r="A51" s="164"/>
      <c r="B51" s="164"/>
      <c r="C51" s="164"/>
      <c r="D51" s="165"/>
    </row>
    <row r="52" spans="1:4" x14ac:dyDescent="0.2">
      <c r="A52" s="164"/>
      <c r="B52" s="164"/>
      <c r="C52" s="164"/>
      <c r="D52" s="165"/>
    </row>
    <row r="53" spans="1:4" x14ac:dyDescent="0.2">
      <c r="A53" s="164"/>
      <c r="B53" s="164"/>
      <c r="C53" s="164"/>
      <c r="D53" s="165"/>
    </row>
    <row r="54" spans="1:4" x14ac:dyDescent="0.2">
      <c r="A54" s="164"/>
      <c r="B54" s="164"/>
      <c r="C54" s="164"/>
      <c r="D54" s="165"/>
    </row>
    <row r="55" spans="1:4" x14ac:dyDescent="0.2">
      <c r="A55" s="164"/>
      <c r="B55" s="164"/>
      <c r="C55" s="164"/>
      <c r="D55" s="165"/>
    </row>
    <row r="56" spans="1:4" x14ac:dyDescent="0.2">
      <c r="A56" s="164"/>
      <c r="B56" s="164"/>
      <c r="C56" s="164"/>
      <c r="D56" s="165"/>
    </row>
    <row r="57" spans="1:4" x14ac:dyDescent="0.2">
      <c r="A57" s="164"/>
      <c r="B57" s="164"/>
      <c r="C57" s="164"/>
      <c r="D57" s="165"/>
    </row>
    <row r="58" spans="1:4" x14ac:dyDescent="0.2">
      <c r="A58" s="164"/>
      <c r="B58" s="164"/>
      <c r="C58" s="164"/>
      <c r="D58" s="165"/>
    </row>
    <row r="59" spans="1:4" x14ac:dyDescent="0.2">
      <c r="A59" s="164"/>
      <c r="B59" s="164"/>
      <c r="C59" s="164"/>
      <c r="D59" s="165"/>
    </row>
    <row r="60" spans="1:4" x14ac:dyDescent="0.2">
      <c r="A60" s="164"/>
      <c r="B60" s="164"/>
      <c r="C60" s="164"/>
      <c r="D60" s="165"/>
    </row>
    <row r="61" spans="1:4" x14ac:dyDescent="0.2">
      <c r="A61" s="164"/>
      <c r="B61" s="164"/>
      <c r="C61" s="164"/>
      <c r="D61" s="165"/>
    </row>
    <row r="62" spans="1:4" x14ac:dyDescent="0.2">
      <c r="A62" s="164"/>
      <c r="B62" s="164"/>
      <c r="C62" s="164"/>
      <c r="D62" s="165"/>
    </row>
    <row r="63" spans="1:4" x14ac:dyDescent="0.2">
      <c r="A63" s="164"/>
      <c r="B63" s="164"/>
      <c r="C63" s="164"/>
      <c r="D63" s="165"/>
    </row>
    <row r="64" spans="1:4" x14ac:dyDescent="0.2">
      <c r="A64" s="164"/>
      <c r="B64" s="164"/>
      <c r="C64" s="164"/>
      <c r="D64" s="165"/>
    </row>
    <row r="65" spans="1:4" x14ac:dyDescent="0.2">
      <c r="A65" s="164"/>
      <c r="B65" s="164"/>
      <c r="C65" s="164"/>
      <c r="D65" s="165"/>
    </row>
    <row r="66" spans="1:4" x14ac:dyDescent="0.2">
      <c r="A66" s="164"/>
      <c r="B66" s="164"/>
      <c r="C66" s="164"/>
      <c r="D66" s="165"/>
    </row>
    <row r="67" spans="1:4" x14ac:dyDescent="0.2">
      <c r="A67" s="164"/>
      <c r="B67" s="164"/>
      <c r="C67" s="164"/>
      <c r="D67" s="165"/>
    </row>
    <row r="68" spans="1:4" x14ac:dyDescent="0.2">
      <c r="A68" s="164"/>
      <c r="B68" s="164"/>
      <c r="C68" s="164"/>
      <c r="D68" s="165"/>
    </row>
    <row r="69" spans="1:4" x14ac:dyDescent="0.2">
      <c r="A69" s="164"/>
      <c r="B69" s="164"/>
      <c r="C69" s="164"/>
      <c r="D69" s="165"/>
    </row>
    <row r="70" spans="1:4" x14ac:dyDescent="0.2">
      <c r="A70" s="164"/>
      <c r="B70" s="164"/>
      <c r="C70" s="164"/>
      <c r="D70" s="165"/>
    </row>
    <row r="71" spans="1:4" x14ac:dyDescent="0.2">
      <c r="A71" s="164"/>
      <c r="B71" s="164"/>
      <c r="C71" s="164"/>
      <c r="D71" s="165"/>
    </row>
    <row r="72" spans="1:4" x14ac:dyDescent="0.2">
      <c r="A72" s="164"/>
      <c r="B72" s="164"/>
      <c r="C72" s="164"/>
      <c r="D72" s="165"/>
    </row>
    <row r="73" spans="1:4" x14ac:dyDescent="0.2">
      <c r="A73" s="164"/>
      <c r="B73" s="164"/>
      <c r="C73" s="164"/>
      <c r="D73" s="165"/>
    </row>
    <row r="74" spans="1:4" x14ac:dyDescent="0.2">
      <c r="A74" s="164"/>
      <c r="B74" s="164"/>
      <c r="C74" s="164"/>
      <c r="D74" s="165"/>
    </row>
    <row r="75" spans="1:4" x14ac:dyDescent="0.2">
      <c r="A75" s="164"/>
      <c r="B75" s="164"/>
      <c r="C75" s="164"/>
      <c r="D75" s="165"/>
    </row>
    <row r="76" spans="1:4" x14ac:dyDescent="0.2">
      <c r="A76" s="164"/>
      <c r="B76" s="164"/>
      <c r="C76" s="164"/>
      <c r="D76" s="165"/>
    </row>
    <row r="77" spans="1:4" x14ac:dyDescent="0.2">
      <c r="A77" s="164"/>
      <c r="B77" s="164"/>
      <c r="C77" s="164"/>
      <c r="D77" s="165"/>
    </row>
    <row r="78" spans="1:4" x14ac:dyDescent="0.2">
      <c r="A78" s="164"/>
      <c r="B78" s="164"/>
      <c r="C78" s="164"/>
      <c r="D78" s="165"/>
    </row>
    <row r="79" spans="1:4" x14ac:dyDescent="0.2">
      <c r="A79" s="164"/>
      <c r="B79" s="164"/>
      <c r="C79" s="164"/>
      <c r="D79" s="165"/>
    </row>
    <row r="80" spans="1:4" x14ac:dyDescent="0.2">
      <c r="A80" s="164"/>
      <c r="B80" s="164"/>
      <c r="C80" s="164"/>
      <c r="D80" s="165"/>
    </row>
    <row r="81" spans="1:4" x14ac:dyDescent="0.2">
      <c r="A81" s="164"/>
      <c r="B81" s="164"/>
      <c r="C81" s="164"/>
      <c r="D81" s="165"/>
    </row>
    <row r="82" spans="1:4" x14ac:dyDescent="0.2">
      <c r="A82" s="164"/>
      <c r="B82" s="164"/>
      <c r="C82" s="164"/>
      <c r="D82" s="165"/>
    </row>
    <row r="83" spans="1:4" x14ac:dyDescent="0.2">
      <c r="A83" s="164"/>
      <c r="B83" s="164"/>
      <c r="C83" s="164"/>
      <c r="D83" s="165"/>
    </row>
    <row r="84" spans="1:4" x14ac:dyDescent="0.2">
      <c r="A84" s="164"/>
      <c r="B84" s="164"/>
      <c r="C84" s="164"/>
      <c r="D84" s="165"/>
    </row>
    <row r="85" spans="1:4" x14ac:dyDescent="0.2">
      <c r="A85" s="164"/>
      <c r="B85" s="164"/>
      <c r="C85" s="164"/>
      <c r="D85" s="165"/>
    </row>
    <row r="86" spans="1:4" x14ac:dyDescent="0.2">
      <c r="A86" s="164"/>
      <c r="B86" s="164"/>
      <c r="C86" s="164"/>
      <c r="D86" s="165"/>
    </row>
    <row r="87" spans="1:4" x14ac:dyDescent="0.2">
      <c r="A87" s="164"/>
      <c r="B87" s="164"/>
      <c r="C87" s="164"/>
      <c r="D87" s="165"/>
    </row>
    <row r="88" spans="1:4" x14ac:dyDescent="0.2">
      <c r="A88" s="164"/>
      <c r="B88" s="164"/>
      <c r="C88" s="164"/>
      <c r="D88" s="165"/>
    </row>
    <row r="89" spans="1:4" x14ac:dyDescent="0.2">
      <c r="A89" s="164"/>
      <c r="B89" s="164"/>
      <c r="C89" s="164"/>
      <c r="D89" s="165"/>
    </row>
    <row r="90" spans="1:4" x14ac:dyDescent="0.2">
      <c r="A90" s="164"/>
      <c r="B90" s="164"/>
      <c r="C90" s="164"/>
      <c r="D90" s="165"/>
    </row>
    <row r="91" spans="1:4" x14ac:dyDescent="0.2">
      <c r="A91" s="164"/>
      <c r="B91" s="164"/>
      <c r="C91" s="164"/>
      <c r="D91" s="165"/>
    </row>
    <row r="92" spans="1:4" x14ac:dyDescent="0.2">
      <c r="A92" s="164"/>
      <c r="B92" s="164"/>
      <c r="C92" s="164"/>
      <c r="D92" s="165"/>
    </row>
    <row r="93" spans="1:4" x14ac:dyDescent="0.2">
      <c r="A93" s="164"/>
      <c r="B93" s="164"/>
      <c r="C93" s="164"/>
      <c r="D93" s="165"/>
    </row>
    <row r="94" spans="1:4" x14ac:dyDescent="0.2">
      <c r="A94" s="164"/>
      <c r="B94" s="164"/>
      <c r="C94" s="164"/>
      <c r="D94" s="165"/>
    </row>
    <row r="95" spans="1:4" x14ac:dyDescent="0.2">
      <c r="A95" s="164"/>
      <c r="B95" s="164"/>
      <c r="C95" s="164"/>
      <c r="D95" s="165"/>
    </row>
    <row r="96" spans="1:4" x14ac:dyDescent="0.2">
      <c r="A96" s="164"/>
      <c r="B96" s="164"/>
      <c r="C96" s="164"/>
      <c r="D96" s="165"/>
    </row>
    <row r="97" spans="1:4" x14ac:dyDescent="0.2">
      <c r="A97" s="164"/>
      <c r="B97" s="164"/>
      <c r="C97" s="164"/>
      <c r="D97" s="165"/>
    </row>
    <row r="98" spans="1:4" x14ac:dyDescent="0.2">
      <c r="A98" s="164"/>
      <c r="B98" s="164"/>
      <c r="C98" s="164"/>
      <c r="D98" s="165"/>
    </row>
    <row r="99" spans="1:4" x14ac:dyDescent="0.2">
      <c r="A99" s="164"/>
      <c r="B99" s="164"/>
      <c r="C99" s="164"/>
      <c r="D99" s="165"/>
    </row>
    <row r="100" spans="1:4" x14ac:dyDescent="0.2">
      <c r="A100" s="164"/>
      <c r="B100" s="164"/>
      <c r="C100" s="164"/>
      <c r="D100" s="165"/>
    </row>
    <row r="101" spans="1:4" x14ac:dyDescent="0.2">
      <c r="A101" s="164"/>
      <c r="B101" s="164"/>
      <c r="C101" s="164"/>
      <c r="D101" s="165"/>
    </row>
    <row r="102" spans="1:4" x14ac:dyDescent="0.2">
      <c r="A102" s="164"/>
      <c r="B102" s="164"/>
      <c r="C102" s="164"/>
      <c r="D102" s="165"/>
    </row>
    <row r="103" spans="1:4" x14ac:dyDescent="0.2">
      <c r="A103" s="164"/>
      <c r="B103" s="164"/>
      <c r="C103" s="164"/>
      <c r="D103" s="165"/>
    </row>
    <row r="104" spans="1:4" x14ac:dyDescent="0.2">
      <c r="A104" s="164"/>
      <c r="B104" s="164"/>
      <c r="C104" s="164"/>
      <c r="D104" s="165"/>
    </row>
    <row r="105" spans="1:4" x14ac:dyDescent="0.2">
      <c r="A105" s="164"/>
      <c r="B105" s="164"/>
      <c r="C105" s="164"/>
      <c r="D105" s="165"/>
    </row>
    <row r="106" spans="1:4" x14ac:dyDescent="0.2">
      <c r="A106" s="164"/>
      <c r="B106" s="164"/>
      <c r="C106" s="164"/>
      <c r="D106" s="165"/>
    </row>
    <row r="107" spans="1:4" x14ac:dyDescent="0.2">
      <c r="A107" s="164"/>
      <c r="B107" s="164"/>
      <c r="C107" s="164"/>
      <c r="D107" s="165"/>
    </row>
    <row r="108" spans="1:4" x14ac:dyDescent="0.2">
      <c r="A108" s="164"/>
      <c r="B108" s="164"/>
      <c r="C108" s="164"/>
      <c r="D108" s="165"/>
    </row>
    <row r="109" spans="1:4" x14ac:dyDescent="0.2">
      <c r="A109" s="164"/>
      <c r="B109" s="164"/>
      <c r="C109" s="164"/>
      <c r="D109" s="165"/>
    </row>
    <row r="110" spans="1:4" x14ac:dyDescent="0.2">
      <c r="A110" s="164"/>
      <c r="B110" s="164"/>
      <c r="C110" s="164"/>
      <c r="D110" s="165"/>
    </row>
    <row r="111" spans="1:4" x14ac:dyDescent="0.2">
      <c r="A111" s="164"/>
      <c r="B111" s="164"/>
      <c r="C111" s="164"/>
      <c r="D111" s="165"/>
    </row>
    <row r="112" spans="1:4" x14ac:dyDescent="0.2">
      <c r="A112" s="164"/>
      <c r="B112" s="164"/>
      <c r="C112" s="164"/>
      <c r="D112" s="165"/>
    </row>
    <row r="113" spans="1:4" x14ac:dyDescent="0.2">
      <c r="A113" s="164"/>
      <c r="B113" s="164"/>
      <c r="C113" s="164"/>
      <c r="D113" s="165"/>
    </row>
    <row r="114" spans="1:4" x14ac:dyDescent="0.2">
      <c r="A114" s="164"/>
      <c r="B114" s="164"/>
      <c r="C114" s="164"/>
      <c r="D114" s="165"/>
    </row>
    <row r="115" spans="1:4" x14ac:dyDescent="0.2">
      <c r="A115" s="164"/>
      <c r="B115" s="164"/>
      <c r="C115" s="164"/>
      <c r="D115" s="165"/>
    </row>
    <row r="116" spans="1:4" x14ac:dyDescent="0.2">
      <c r="A116" s="164"/>
      <c r="B116" s="164"/>
      <c r="C116" s="164"/>
      <c r="D116" s="165"/>
    </row>
    <row r="117" spans="1:4" x14ac:dyDescent="0.2">
      <c r="A117" s="164"/>
      <c r="B117" s="164"/>
      <c r="C117" s="164"/>
      <c r="D117" s="165"/>
    </row>
    <row r="118" spans="1:4" x14ac:dyDescent="0.2">
      <c r="A118" s="164"/>
      <c r="B118" s="164"/>
      <c r="C118" s="164"/>
      <c r="D118" s="165"/>
    </row>
    <row r="119" spans="1:4" x14ac:dyDescent="0.2">
      <c r="A119" s="164"/>
      <c r="B119" s="164"/>
      <c r="C119" s="164"/>
      <c r="D119" s="165"/>
    </row>
    <row r="120" spans="1:4" x14ac:dyDescent="0.2">
      <c r="A120" s="164"/>
      <c r="B120" s="164"/>
      <c r="C120" s="164"/>
      <c r="D120" s="165"/>
    </row>
    <row r="121" spans="1:4" x14ac:dyDescent="0.2">
      <c r="A121" s="164"/>
      <c r="B121" s="164"/>
      <c r="C121" s="164"/>
      <c r="D121" s="165"/>
    </row>
    <row r="122" spans="1:4" x14ac:dyDescent="0.2">
      <c r="A122" s="164"/>
      <c r="B122" s="164"/>
      <c r="C122" s="164"/>
      <c r="D122" s="165"/>
    </row>
    <row r="123" spans="1:4" x14ac:dyDescent="0.2">
      <c r="A123" s="164"/>
      <c r="B123" s="164"/>
      <c r="C123" s="164"/>
      <c r="D123" s="165"/>
    </row>
    <row r="124" spans="1:4" x14ac:dyDescent="0.2">
      <c r="A124" s="164"/>
      <c r="B124" s="164"/>
      <c r="C124" s="164"/>
      <c r="D124" s="165"/>
    </row>
    <row r="125" spans="1:4" x14ac:dyDescent="0.2">
      <c r="A125" s="164"/>
      <c r="B125" s="164"/>
      <c r="C125" s="164"/>
      <c r="D125" s="165"/>
    </row>
    <row r="126" spans="1:4" x14ac:dyDescent="0.2">
      <c r="A126" s="164"/>
      <c r="B126" s="164"/>
      <c r="C126" s="164"/>
      <c r="D126" s="165"/>
    </row>
    <row r="127" spans="1:4" x14ac:dyDescent="0.2">
      <c r="A127" s="164"/>
      <c r="B127" s="164"/>
      <c r="C127" s="164"/>
      <c r="D127" s="165"/>
    </row>
    <row r="128" spans="1:4" x14ac:dyDescent="0.2">
      <c r="A128" s="164"/>
      <c r="B128" s="164"/>
      <c r="C128" s="164"/>
      <c r="D128" s="165"/>
    </row>
    <row r="129" spans="1:4" x14ac:dyDescent="0.2">
      <c r="A129" s="164"/>
      <c r="B129" s="164"/>
      <c r="C129" s="164"/>
      <c r="D129" s="165"/>
    </row>
    <row r="130" spans="1:4" x14ac:dyDescent="0.2">
      <c r="A130" s="164"/>
      <c r="B130" s="164"/>
      <c r="C130" s="164"/>
      <c r="D130" s="165"/>
    </row>
    <row r="131" spans="1:4" x14ac:dyDescent="0.2">
      <c r="A131" s="164"/>
      <c r="B131" s="164"/>
      <c r="C131" s="164"/>
      <c r="D131" s="165"/>
    </row>
    <row r="132" spans="1:4" x14ac:dyDescent="0.2">
      <c r="A132" s="164"/>
      <c r="B132" s="164"/>
      <c r="C132" s="164"/>
      <c r="D132" s="165"/>
    </row>
    <row r="133" spans="1:4" x14ac:dyDescent="0.2">
      <c r="A133" s="164"/>
      <c r="B133" s="164"/>
      <c r="C133" s="164"/>
      <c r="D133" s="165"/>
    </row>
    <row r="134" spans="1:4" x14ac:dyDescent="0.2">
      <c r="A134" s="164"/>
      <c r="B134" s="164"/>
      <c r="C134" s="164"/>
      <c r="D134" s="165"/>
    </row>
    <row r="135" spans="1:4" x14ac:dyDescent="0.2">
      <c r="A135" s="164"/>
      <c r="B135" s="164"/>
      <c r="C135" s="164"/>
      <c r="D135" s="165"/>
    </row>
    <row r="136" spans="1:4" x14ac:dyDescent="0.2">
      <c r="A136" s="164"/>
      <c r="B136" s="164"/>
      <c r="C136" s="164"/>
      <c r="D136" s="165"/>
    </row>
    <row r="137" spans="1:4" x14ac:dyDescent="0.2">
      <c r="A137" s="164"/>
      <c r="B137" s="164"/>
      <c r="C137" s="164"/>
      <c r="D137" s="165"/>
    </row>
    <row r="138" spans="1:4" x14ac:dyDescent="0.2">
      <c r="A138" s="164"/>
      <c r="B138" s="164"/>
      <c r="C138" s="164"/>
      <c r="D138" s="165"/>
    </row>
    <row r="139" spans="1:4" x14ac:dyDescent="0.2">
      <c r="A139" s="164"/>
      <c r="B139" s="164"/>
      <c r="C139" s="164"/>
      <c r="D139" s="165"/>
    </row>
    <row r="140" spans="1:4" x14ac:dyDescent="0.2">
      <c r="A140" s="164"/>
      <c r="B140" s="164"/>
      <c r="C140" s="164"/>
      <c r="D140" s="165"/>
    </row>
    <row r="141" spans="1:4" x14ac:dyDescent="0.2">
      <c r="A141" s="164"/>
      <c r="B141" s="164"/>
      <c r="C141" s="164"/>
      <c r="D141" s="165"/>
    </row>
    <row r="142" spans="1:4" x14ac:dyDescent="0.2">
      <c r="A142" s="164"/>
      <c r="B142" s="164"/>
      <c r="C142" s="164"/>
      <c r="D142" s="165"/>
    </row>
    <row r="143" spans="1:4" x14ac:dyDescent="0.2">
      <c r="A143" s="164"/>
      <c r="B143" s="164"/>
      <c r="C143" s="164"/>
      <c r="D143" s="165"/>
    </row>
    <row r="144" spans="1:4" x14ac:dyDescent="0.2">
      <c r="A144" s="164"/>
      <c r="B144" s="164"/>
      <c r="C144" s="164"/>
      <c r="D144" s="165"/>
    </row>
    <row r="145" spans="1:4" x14ac:dyDescent="0.2">
      <c r="A145" s="164"/>
      <c r="B145" s="164"/>
      <c r="C145" s="164"/>
      <c r="D145" s="165"/>
    </row>
    <row r="146" spans="1:4" x14ac:dyDescent="0.2">
      <c r="A146" s="164"/>
      <c r="B146" s="164"/>
      <c r="C146" s="164"/>
      <c r="D146" s="165"/>
    </row>
    <row r="147" spans="1:4" x14ac:dyDescent="0.2">
      <c r="A147" s="164"/>
      <c r="B147" s="164"/>
      <c r="C147" s="164"/>
      <c r="D147" s="165"/>
    </row>
    <row r="148" spans="1:4" x14ac:dyDescent="0.2">
      <c r="A148" s="164"/>
      <c r="B148" s="164"/>
      <c r="C148" s="164"/>
      <c r="D148" s="165"/>
    </row>
    <row r="149" spans="1:4" x14ac:dyDescent="0.2">
      <c r="A149" s="164"/>
      <c r="B149" s="164"/>
      <c r="C149" s="164"/>
      <c r="D149" s="165"/>
    </row>
    <row r="150" spans="1:4" x14ac:dyDescent="0.2">
      <c r="A150" s="164"/>
      <c r="B150" s="164"/>
      <c r="C150" s="164"/>
      <c r="D150" s="165"/>
    </row>
    <row r="151" spans="1:4" x14ac:dyDescent="0.2">
      <c r="A151" s="164"/>
      <c r="B151" s="164"/>
      <c r="C151" s="164"/>
      <c r="D151" s="165"/>
    </row>
    <row r="152" spans="1:4" x14ac:dyDescent="0.2">
      <c r="A152" s="164"/>
      <c r="B152" s="164"/>
      <c r="C152" s="164"/>
      <c r="D152" s="165"/>
    </row>
    <row r="153" spans="1:4" x14ac:dyDescent="0.2">
      <c r="A153" s="164"/>
      <c r="B153" s="164"/>
      <c r="C153" s="164"/>
      <c r="D153" s="165"/>
    </row>
    <row r="154" spans="1:4" x14ac:dyDescent="0.2">
      <c r="A154" s="164"/>
      <c r="B154" s="164"/>
      <c r="C154" s="164"/>
      <c r="D154" s="165"/>
    </row>
    <row r="155" spans="1:4" x14ac:dyDescent="0.2">
      <c r="A155" s="164"/>
      <c r="B155" s="164"/>
      <c r="C155" s="164"/>
      <c r="D155" s="165"/>
    </row>
    <row r="156" spans="1:4" x14ac:dyDescent="0.2">
      <c r="A156" s="164"/>
      <c r="B156" s="164"/>
      <c r="C156" s="164"/>
      <c r="D156" s="165"/>
    </row>
    <row r="157" spans="1:4" x14ac:dyDescent="0.2">
      <c r="A157" s="164"/>
      <c r="B157" s="164"/>
      <c r="C157" s="164"/>
      <c r="D157" s="165"/>
    </row>
    <row r="158" spans="1:4" x14ac:dyDescent="0.2">
      <c r="A158" s="164"/>
      <c r="B158" s="164"/>
      <c r="C158" s="164"/>
      <c r="D158" s="165"/>
    </row>
    <row r="159" spans="1:4" x14ac:dyDescent="0.2">
      <c r="A159" s="164"/>
      <c r="B159" s="164"/>
      <c r="C159" s="164"/>
      <c r="D159" s="165"/>
    </row>
    <row r="160" spans="1:4" x14ac:dyDescent="0.2">
      <c r="A160" s="164"/>
      <c r="B160" s="164"/>
      <c r="C160" s="164"/>
      <c r="D160" s="165"/>
    </row>
    <row r="161" spans="1:4" x14ac:dyDescent="0.2">
      <c r="A161" s="164"/>
      <c r="B161" s="164"/>
      <c r="C161" s="164"/>
      <c r="D161" s="165"/>
    </row>
    <row r="162" spans="1:4" x14ac:dyDescent="0.2">
      <c r="A162" s="164"/>
      <c r="B162" s="164"/>
      <c r="C162" s="164"/>
      <c r="D162" s="165"/>
    </row>
    <row r="163" spans="1:4" x14ac:dyDescent="0.2">
      <c r="A163" s="164"/>
      <c r="B163" s="164"/>
      <c r="C163" s="164"/>
      <c r="D163" s="165"/>
    </row>
    <row r="164" spans="1:4" x14ac:dyDescent="0.2">
      <c r="A164" s="164"/>
      <c r="B164" s="164"/>
      <c r="C164" s="164"/>
      <c r="D164" s="165"/>
    </row>
    <row r="165" spans="1:4" x14ac:dyDescent="0.2">
      <c r="A165" s="164"/>
      <c r="B165" s="164"/>
      <c r="C165" s="164"/>
      <c r="D165" s="165"/>
    </row>
    <row r="166" spans="1:4" x14ac:dyDescent="0.2">
      <c r="A166" s="164"/>
      <c r="B166" s="164"/>
      <c r="C166" s="164"/>
      <c r="D166" s="165"/>
    </row>
    <row r="167" spans="1:4" x14ac:dyDescent="0.2">
      <c r="A167" s="164"/>
      <c r="B167" s="164"/>
      <c r="C167" s="164"/>
      <c r="D167" s="165"/>
    </row>
    <row r="168" spans="1:4" x14ac:dyDescent="0.2">
      <c r="A168" s="164"/>
      <c r="B168" s="164"/>
      <c r="C168" s="164"/>
      <c r="D168" s="165"/>
    </row>
    <row r="169" spans="1:4" x14ac:dyDescent="0.2">
      <c r="A169" s="164"/>
      <c r="B169" s="164"/>
      <c r="C169" s="164"/>
      <c r="D169" s="165"/>
    </row>
    <row r="170" spans="1:4" x14ac:dyDescent="0.2">
      <c r="A170" s="164"/>
      <c r="B170" s="164"/>
      <c r="C170" s="164"/>
      <c r="D170" s="165"/>
    </row>
    <row r="171" spans="1:4" x14ac:dyDescent="0.2">
      <c r="A171" s="164"/>
      <c r="B171" s="164"/>
      <c r="C171" s="164"/>
      <c r="D171" s="165"/>
    </row>
    <row r="172" spans="1:4" x14ac:dyDescent="0.2">
      <c r="A172" s="164"/>
      <c r="B172" s="164"/>
      <c r="C172" s="164"/>
      <c r="D172" s="165"/>
    </row>
    <row r="173" spans="1:4" x14ac:dyDescent="0.2">
      <c r="A173" s="164"/>
      <c r="B173" s="164"/>
      <c r="C173" s="164"/>
      <c r="D173" s="165"/>
    </row>
    <row r="174" spans="1:4" x14ac:dyDescent="0.2">
      <c r="A174" s="164"/>
      <c r="B174" s="164"/>
      <c r="C174" s="164"/>
      <c r="D174" s="165"/>
    </row>
    <row r="175" spans="1:4" x14ac:dyDescent="0.2">
      <c r="A175" s="164"/>
      <c r="B175" s="164"/>
      <c r="C175" s="164"/>
      <c r="D175" s="165"/>
    </row>
    <row r="176" spans="1:4" x14ac:dyDescent="0.2">
      <c r="A176" s="164"/>
      <c r="B176" s="164"/>
      <c r="C176" s="164"/>
      <c r="D176" s="165"/>
    </row>
    <row r="177" spans="1:4" x14ac:dyDescent="0.2">
      <c r="A177" s="164"/>
      <c r="B177" s="164"/>
      <c r="C177" s="164"/>
      <c r="D177" s="165"/>
    </row>
    <row r="178" spans="1:4" x14ac:dyDescent="0.2">
      <c r="A178" s="164"/>
      <c r="B178" s="164"/>
      <c r="C178" s="164"/>
      <c r="D178" s="165"/>
    </row>
    <row r="179" spans="1:4" x14ac:dyDescent="0.2">
      <c r="A179" s="164"/>
      <c r="B179" s="164"/>
      <c r="C179" s="164"/>
      <c r="D179" s="165"/>
    </row>
    <row r="180" spans="1:4" x14ac:dyDescent="0.2">
      <c r="A180" s="164"/>
      <c r="B180" s="164"/>
      <c r="C180" s="164"/>
      <c r="D180" s="165"/>
    </row>
    <row r="181" spans="1:4" x14ac:dyDescent="0.2">
      <c r="A181" s="164"/>
      <c r="B181" s="164"/>
      <c r="C181" s="164"/>
      <c r="D181" s="165"/>
    </row>
    <row r="182" spans="1:4" x14ac:dyDescent="0.2">
      <c r="A182" s="164"/>
      <c r="B182" s="164"/>
      <c r="C182" s="164"/>
      <c r="D182" s="165"/>
    </row>
    <row r="183" spans="1:4" x14ac:dyDescent="0.2">
      <c r="A183" s="164"/>
      <c r="B183" s="164"/>
      <c r="C183" s="164"/>
      <c r="D183" s="165"/>
    </row>
    <row r="184" spans="1:4" x14ac:dyDescent="0.2">
      <c r="A184" s="164"/>
      <c r="B184" s="164"/>
      <c r="C184" s="164"/>
      <c r="D184" s="165"/>
    </row>
    <row r="185" spans="1:4" x14ac:dyDescent="0.2">
      <c r="A185" s="164"/>
      <c r="B185" s="164"/>
      <c r="C185" s="164"/>
      <c r="D185" s="165"/>
    </row>
    <row r="186" spans="1:4" x14ac:dyDescent="0.2">
      <c r="A186" s="164"/>
      <c r="B186" s="164"/>
      <c r="C186" s="164"/>
      <c r="D186" s="165"/>
    </row>
    <row r="187" spans="1:4" x14ac:dyDescent="0.2">
      <c r="A187" s="164"/>
      <c r="B187" s="164"/>
      <c r="C187" s="164"/>
      <c r="D187" s="165"/>
    </row>
    <row r="188" spans="1:4" x14ac:dyDescent="0.2">
      <c r="A188" s="164"/>
      <c r="B188" s="164"/>
      <c r="C188" s="164"/>
      <c r="D188" s="165"/>
    </row>
    <row r="189" spans="1:4" x14ac:dyDescent="0.2">
      <c r="A189" s="164"/>
      <c r="B189" s="164"/>
      <c r="C189" s="164"/>
      <c r="D189" s="165"/>
    </row>
    <row r="190" spans="1:4" x14ac:dyDescent="0.2">
      <c r="A190" s="164"/>
      <c r="B190" s="164"/>
      <c r="C190" s="164"/>
      <c r="D190" s="165"/>
    </row>
    <row r="191" spans="1:4" x14ac:dyDescent="0.2">
      <c r="A191" s="164"/>
      <c r="B191" s="164"/>
      <c r="C191" s="164"/>
      <c r="D191" s="165"/>
    </row>
    <row r="192" spans="1:4" x14ac:dyDescent="0.2">
      <c r="A192" s="164"/>
      <c r="B192" s="164"/>
      <c r="C192" s="164"/>
      <c r="D192" s="165"/>
    </row>
    <row r="193" spans="1:4" x14ac:dyDescent="0.2">
      <c r="A193" s="164"/>
      <c r="B193" s="164"/>
      <c r="C193" s="164"/>
      <c r="D193" s="165"/>
    </row>
    <row r="194" spans="1:4" x14ac:dyDescent="0.2">
      <c r="A194" s="164"/>
      <c r="B194" s="164"/>
      <c r="C194" s="164"/>
      <c r="D194" s="165"/>
    </row>
    <row r="195" spans="1:4" x14ac:dyDescent="0.2">
      <c r="A195" s="164"/>
      <c r="B195" s="164"/>
      <c r="C195" s="164"/>
      <c r="D195" s="165"/>
    </row>
    <row r="196" spans="1:4" x14ac:dyDescent="0.2">
      <c r="A196" s="164"/>
      <c r="B196" s="164"/>
      <c r="C196" s="164"/>
      <c r="D196" s="165"/>
    </row>
    <row r="197" spans="1:4" x14ac:dyDescent="0.2">
      <c r="A197" s="164"/>
      <c r="B197" s="164"/>
      <c r="C197" s="164"/>
      <c r="D197" s="165"/>
    </row>
    <row r="198" spans="1:4" x14ac:dyDescent="0.2">
      <c r="A198" s="164"/>
      <c r="B198" s="164"/>
      <c r="C198" s="164"/>
      <c r="D198" s="165"/>
    </row>
    <row r="199" spans="1:4" x14ac:dyDescent="0.2">
      <c r="A199" s="164"/>
      <c r="B199" s="164"/>
      <c r="C199" s="164"/>
      <c r="D199" s="165"/>
    </row>
    <row r="200" spans="1:4" x14ac:dyDescent="0.2">
      <c r="A200" s="164"/>
      <c r="B200" s="164"/>
      <c r="C200" s="164"/>
      <c r="D200" s="165"/>
    </row>
    <row r="201" spans="1:4" x14ac:dyDescent="0.2">
      <c r="A201" s="164"/>
      <c r="B201" s="164"/>
      <c r="C201" s="164"/>
      <c r="D201" s="165"/>
    </row>
    <row r="202" spans="1:4" x14ac:dyDescent="0.2">
      <c r="A202" s="164"/>
      <c r="B202" s="164"/>
      <c r="C202" s="164"/>
      <c r="D202" s="165"/>
    </row>
    <row r="203" spans="1:4" x14ac:dyDescent="0.2">
      <c r="A203" s="164"/>
      <c r="B203" s="164"/>
      <c r="C203" s="164"/>
      <c r="D203" s="165"/>
    </row>
    <row r="204" spans="1:4" x14ac:dyDescent="0.2">
      <c r="A204" s="164"/>
      <c r="B204" s="164"/>
      <c r="C204" s="164"/>
      <c r="D204" s="165"/>
    </row>
    <row r="205" spans="1:4" x14ac:dyDescent="0.2">
      <c r="A205" s="164"/>
      <c r="B205" s="164"/>
      <c r="C205" s="164"/>
      <c r="D205" s="165"/>
    </row>
    <row r="206" spans="1:4" x14ac:dyDescent="0.2">
      <c r="A206" s="164"/>
      <c r="B206" s="164"/>
      <c r="C206" s="164"/>
      <c r="D206" s="165"/>
    </row>
    <row r="207" spans="1:4" x14ac:dyDescent="0.2">
      <c r="A207" s="164"/>
      <c r="B207" s="164"/>
      <c r="C207" s="164"/>
      <c r="D207" s="165"/>
    </row>
    <row r="208" spans="1:4" x14ac:dyDescent="0.2">
      <c r="A208" s="164"/>
      <c r="B208" s="164"/>
      <c r="C208" s="164"/>
      <c r="D208" s="165"/>
    </row>
    <row r="209" spans="1:4" x14ac:dyDescent="0.2">
      <c r="A209" s="164"/>
      <c r="B209" s="164"/>
      <c r="C209" s="164"/>
      <c r="D209" s="165"/>
    </row>
    <row r="210" spans="1:4" x14ac:dyDescent="0.2">
      <c r="A210" s="164"/>
      <c r="B210" s="164"/>
      <c r="C210" s="164"/>
      <c r="D210" s="165"/>
    </row>
    <row r="211" spans="1:4" x14ac:dyDescent="0.2">
      <c r="A211" s="164"/>
      <c r="B211" s="164"/>
      <c r="C211" s="164"/>
      <c r="D211" s="165"/>
    </row>
    <row r="212" spans="1:4" x14ac:dyDescent="0.2">
      <c r="A212" s="164"/>
      <c r="B212" s="164"/>
      <c r="C212" s="164"/>
      <c r="D212" s="165"/>
    </row>
    <row r="213" spans="1:4" x14ac:dyDescent="0.2">
      <c r="A213" s="164"/>
      <c r="B213" s="164"/>
      <c r="C213" s="164"/>
      <c r="D213" s="165"/>
    </row>
    <row r="214" spans="1:4" x14ac:dyDescent="0.2">
      <c r="A214" s="164"/>
      <c r="B214" s="164"/>
      <c r="C214" s="164"/>
      <c r="D214" s="165"/>
    </row>
    <row r="215" spans="1:4" x14ac:dyDescent="0.2">
      <c r="A215" s="164"/>
      <c r="B215" s="164"/>
      <c r="C215" s="164"/>
      <c r="D215" s="165"/>
    </row>
    <row r="216" spans="1:4" x14ac:dyDescent="0.2">
      <c r="A216" s="164"/>
      <c r="B216" s="164"/>
      <c r="C216" s="164"/>
      <c r="D216" s="165"/>
    </row>
    <row r="217" spans="1:4" x14ac:dyDescent="0.2">
      <c r="A217" s="164"/>
      <c r="B217" s="164"/>
      <c r="C217" s="164"/>
      <c r="D217" s="165"/>
    </row>
    <row r="218" spans="1:4" x14ac:dyDescent="0.2">
      <c r="A218" s="164"/>
      <c r="B218" s="164"/>
      <c r="C218" s="164"/>
      <c r="D218" s="165"/>
    </row>
    <row r="219" spans="1:4" x14ac:dyDescent="0.2">
      <c r="A219" s="164"/>
      <c r="B219" s="164"/>
      <c r="C219" s="164"/>
      <c r="D219" s="165"/>
    </row>
    <row r="220" spans="1:4" x14ac:dyDescent="0.2">
      <c r="A220" s="164"/>
      <c r="B220" s="164"/>
      <c r="C220" s="164"/>
      <c r="D220" s="165"/>
    </row>
    <row r="221" spans="1:4" x14ac:dyDescent="0.2">
      <c r="A221" s="164"/>
      <c r="B221" s="164"/>
      <c r="C221" s="164"/>
      <c r="D221" s="165"/>
    </row>
    <row r="222" spans="1:4" x14ac:dyDescent="0.2">
      <c r="A222" s="164"/>
      <c r="B222" s="164"/>
      <c r="C222" s="164"/>
      <c r="D222" s="165"/>
    </row>
    <row r="223" spans="1:4" x14ac:dyDescent="0.2">
      <c r="A223" s="164"/>
      <c r="B223" s="164"/>
      <c r="C223" s="164"/>
      <c r="D223" s="165"/>
    </row>
    <row r="224" spans="1:4" x14ac:dyDescent="0.2">
      <c r="A224" s="164"/>
      <c r="B224" s="164"/>
      <c r="C224" s="164"/>
      <c r="D224" s="165"/>
    </row>
    <row r="225" spans="1:4" x14ac:dyDescent="0.2">
      <c r="A225" s="164"/>
      <c r="B225" s="164"/>
      <c r="C225" s="164"/>
      <c r="D225" s="165"/>
    </row>
    <row r="226" spans="1:4" x14ac:dyDescent="0.2">
      <c r="A226" s="164"/>
      <c r="B226" s="164"/>
      <c r="C226" s="164"/>
      <c r="D226" s="165"/>
    </row>
    <row r="227" spans="1:4" x14ac:dyDescent="0.2">
      <c r="A227" s="164"/>
      <c r="B227" s="164"/>
      <c r="C227" s="164"/>
      <c r="D227" s="165"/>
    </row>
    <row r="228" spans="1:4" x14ac:dyDescent="0.2">
      <c r="A228" s="164"/>
      <c r="B228" s="164"/>
      <c r="C228" s="164"/>
      <c r="D228" s="165"/>
    </row>
    <row r="229" spans="1:4" x14ac:dyDescent="0.2">
      <c r="A229" s="164"/>
      <c r="B229" s="164"/>
      <c r="C229" s="164"/>
      <c r="D229" s="165"/>
    </row>
    <row r="230" spans="1:4" x14ac:dyDescent="0.2">
      <c r="A230" s="164"/>
      <c r="B230" s="164"/>
      <c r="C230" s="164"/>
      <c r="D230" s="165"/>
    </row>
    <row r="231" spans="1:4" x14ac:dyDescent="0.2">
      <c r="A231" s="164"/>
      <c r="B231" s="164"/>
      <c r="C231" s="164"/>
      <c r="D231" s="165"/>
    </row>
    <row r="232" spans="1:4" x14ac:dyDescent="0.2">
      <c r="A232" s="164"/>
      <c r="B232" s="164"/>
      <c r="C232" s="164"/>
      <c r="D232" s="165"/>
    </row>
    <row r="233" spans="1:4" x14ac:dyDescent="0.2">
      <c r="A233" s="164"/>
      <c r="B233" s="164"/>
      <c r="C233" s="164"/>
      <c r="D233" s="165"/>
    </row>
    <row r="234" spans="1:4" x14ac:dyDescent="0.2">
      <c r="A234" s="164"/>
      <c r="B234" s="164"/>
      <c r="C234" s="164"/>
      <c r="D234" s="165"/>
    </row>
    <row r="235" spans="1:4" x14ac:dyDescent="0.2">
      <c r="A235" s="164"/>
      <c r="B235" s="164"/>
      <c r="C235" s="164"/>
      <c r="D235" s="165"/>
    </row>
    <row r="236" spans="1:4" x14ac:dyDescent="0.2">
      <c r="A236" s="164"/>
      <c r="B236" s="164"/>
      <c r="C236" s="164"/>
      <c r="D236" s="165"/>
    </row>
    <row r="237" spans="1:4" x14ac:dyDescent="0.2">
      <c r="A237" s="164"/>
      <c r="B237" s="164"/>
      <c r="C237" s="164"/>
      <c r="D237" s="165"/>
    </row>
    <row r="238" spans="1:4" x14ac:dyDescent="0.2">
      <c r="A238" s="164"/>
      <c r="B238" s="164"/>
      <c r="C238" s="164"/>
      <c r="D238" s="165"/>
    </row>
    <row r="239" spans="1:4" x14ac:dyDescent="0.2">
      <c r="A239" s="164"/>
      <c r="B239" s="164"/>
      <c r="C239" s="164"/>
      <c r="D239" s="165"/>
    </row>
    <row r="240" spans="1:4" x14ac:dyDescent="0.2">
      <c r="A240" s="164"/>
      <c r="B240" s="164"/>
      <c r="C240" s="164"/>
      <c r="D240" s="165"/>
    </row>
    <row r="241" spans="1:4" x14ac:dyDescent="0.2">
      <c r="A241" s="164"/>
      <c r="B241" s="164"/>
      <c r="C241" s="164"/>
      <c r="D241" s="165"/>
    </row>
    <row r="242" spans="1:4" x14ac:dyDescent="0.2">
      <c r="A242" s="164"/>
      <c r="B242" s="164"/>
      <c r="C242" s="164"/>
      <c r="D242" s="165"/>
    </row>
    <row r="243" spans="1:4" x14ac:dyDescent="0.2">
      <c r="A243" s="164"/>
      <c r="B243" s="164"/>
      <c r="C243" s="164"/>
      <c r="D243" s="165"/>
    </row>
    <row r="244" spans="1:4" x14ac:dyDescent="0.2">
      <c r="A244" s="164"/>
      <c r="B244" s="164"/>
      <c r="C244" s="164"/>
      <c r="D244" s="165"/>
    </row>
    <row r="245" spans="1:4" x14ac:dyDescent="0.2">
      <c r="A245" s="164"/>
      <c r="B245" s="164"/>
      <c r="C245" s="164"/>
      <c r="D245" s="165"/>
    </row>
    <row r="246" spans="1:4" x14ac:dyDescent="0.2">
      <c r="A246" s="164"/>
      <c r="B246" s="164"/>
      <c r="C246" s="164"/>
      <c r="D246" s="165"/>
    </row>
    <row r="247" spans="1:4" x14ac:dyDescent="0.2">
      <c r="A247" s="164"/>
      <c r="B247" s="164"/>
      <c r="C247" s="164"/>
      <c r="D247" s="165"/>
    </row>
    <row r="248" spans="1:4" x14ac:dyDescent="0.2">
      <c r="A248" s="164"/>
      <c r="B248" s="164"/>
      <c r="C248" s="164"/>
      <c r="D248" s="165"/>
    </row>
    <row r="249" spans="1:4" x14ac:dyDescent="0.2">
      <c r="A249" s="164"/>
      <c r="B249" s="164"/>
      <c r="C249" s="164"/>
      <c r="D249" s="165"/>
    </row>
    <row r="250" spans="1:4" x14ac:dyDescent="0.2">
      <c r="A250" s="164"/>
      <c r="B250" s="164"/>
      <c r="C250" s="164"/>
      <c r="D250" s="165"/>
    </row>
    <row r="251" spans="1:4" x14ac:dyDescent="0.2">
      <c r="A251" s="164"/>
      <c r="B251" s="164"/>
      <c r="C251" s="164"/>
      <c r="D251" s="165"/>
    </row>
    <row r="252" spans="1:4" x14ac:dyDescent="0.2">
      <c r="A252" s="164"/>
      <c r="B252" s="164"/>
      <c r="C252" s="164"/>
      <c r="D252" s="165"/>
    </row>
    <row r="253" spans="1:4" x14ac:dyDescent="0.2">
      <c r="A253" s="164"/>
      <c r="B253" s="164"/>
      <c r="C253" s="164"/>
      <c r="D253" s="165"/>
    </row>
    <row r="254" spans="1:4" x14ac:dyDescent="0.2">
      <c r="A254" s="164"/>
      <c r="B254" s="164"/>
      <c r="C254" s="164"/>
      <c r="D254" s="165"/>
    </row>
    <row r="255" spans="1:4" x14ac:dyDescent="0.2">
      <c r="A255" s="164"/>
      <c r="B255" s="164"/>
      <c r="C255" s="164"/>
      <c r="D255" s="165"/>
    </row>
    <row r="256" spans="1:4" x14ac:dyDescent="0.2">
      <c r="A256" s="164"/>
      <c r="B256" s="164"/>
      <c r="C256" s="164"/>
      <c r="D256" s="165"/>
    </row>
    <row r="257" spans="1:4" x14ac:dyDescent="0.2">
      <c r="A257" s="164"/>
      <c r="B257" s="164"/>
      <c r="C257" s="164"/>
      <c r="D257" s="165"/>
    </row>
    <row r="258" spans="1:4" x14ac:dyDescent="0.2">
      <c r="A258" s="164"/>
      <c r="B258" s="164"/>
      <c r="C258" s="164"/>
      <c r="D258" s="165"/>
    </row>
    <row r="259" spans="1:4" x14ac:dyDescent="0.2">
      <c r="A259" s="164"/>
      <c r="B259" s="164"/>
      <c r="C259" s="164"/>
      <c r="D259" s="165"/>
    </row>
    <row r="260" spans="1:4" x14ac:dyDescent="0.2">
      <c r="A260" s="164"/>
      <c r="B260" s="164"/>
      <c r="C260" s="164"/>
      <c r="D260" s="165"/>
    </row>
    <row r="261" spans="1:4" x14ac:dyDescent="0.2">
      <c r="A261" s="164"/>
      <c r="B261" s="164"/>
      <c r="C261" s="164"/>
      <c r="D261" s="165"/>
    </row>
    <row r="262" spans="1:4" x14ac:dyDescent="0.2">
      <c r="A262" s="164"/>
      <c r="B262" s="164"/>
      <c r="C262" s="164"/>
      <c r="D262" s="165"/>
    </row>
    <row r="263" spans="1:4" x14ac:dyDescent="0.2">
      <c r="A263" s="164"/>
      <c r="B263" s="164"/>
      <c r="C263" s="164"/>
      <c r="D263" s="165"/>
    </row>
    <row r="264" spans="1:4" x14ac:dyDescent="0.2">
      <c r="A264" s="164"/>
      <c r="B264" s="164"/>
      <c r="C264" s="164"/>
      <c r="D264" s="165"/>
    </row>
    <row r="265" spans="1:4" x14ac:dyDescent="0.2">
      <c r="A265" s="164"/>
      <c r="B265" s="164"/>
      <c r="C265" s="164"/>
      <c r="D265" s="165"/>
    </row>
    <row r="266" spans="1:4" x14ac:dyDescent="0.2">
      <c r="A266" s="164"/>
      <c r="B266" s="164"/>
      <c r="C266" s="164"/>
      <c r="D266" s="165"/>
    </row>
    <row r="267" spans="1:4" x14ac:dyDescent="0.2">
      <c r="A267" s="164"/>
      <c r="B267" s="164"/>
      <c r="C267" s="164"/>
      <c r="D267" s="165"/>
    </row>
    <row r="268" spans="1:4" x14ac:dyDescent="0.2">
      <c r="A268" s="164"/>
      <c r="B268" s="164"/>
      <c r="C268" s="164"/>
      <c r="D268" s="165"/>
    </row>
    <row r="269" spans="1:4" x14ac:dyDescent="0.2">
      <c r="A269" s="164"/>
      <c r="B269" s="164"/>
      <c r="C269" s="164"/>
      <c r="D269" s="165"/>
    </row>
    <row r="270" spans="1:4" x14ac:dyDescent="0.2">
      <c r="A270" s="164"/>
      <c r="B270" s="164"/>
      <c r="C270" s="164"/>
      <c r="D270" s="165"/>
    </row>
    <row r="271" spans="1:4" x14ac:dyDescent="0.2">
      <c r="A271" s="164"/>
      <c r="B271" s="164"/>
      <c r="C271" s="164"/>
      <c r="D271" s="165"/>
    </row>
    <row r="272" spans="1:4" x14ac:dyDescent="0.2">
      <c r="A272" s="164"/>
      <c r="B272" s="164"/>
      <c r="C272" s="164"/>
      <c r="D272" s="165"/>
    </row>
    <row r="273" spans="1:4" x14ac:dyDescent="0.2">
      <c r="A273" s="164"/>
      <c r="B273" s="164"/>
      <c r="C273" s="164"/>
      <c r="D273" s="165"/>
    </row>
    <row r="274" spans="1:4" x14ac:dyDescent="0.2">
      <c r="A274" s="164"/>
      <c r="B274" s="164"/>
      <c r="C274" s="164"/>
      <c r="D274" s="165"/>
    </row>
    <row r="275" spans="1:4" x14ac:dyDescent="0.2">
      <c r="A275" s="164"/>
      <c r="B275" s="164"/>
      <c r="C275" s="164"/>
      <c r="D275" s="165"/>
    </row>
    <row r="276" spans="1:4" x14ac:dyDescent="0.2">
      <c r="A276" s="164"/>
      <c r="B276" s="164"/>
      <c r="C276" s="164"/>
      <c r="D276" s="165"/>
    </row>
    <row r="277" spans="1:4" x14ac:dyDescent="0.2">
      <c r="A277" s="164"/>
      <c r="B277" s="164"/>
      <c r="C277" s="164"/>
      <c r="D277" s="165"/>
    </row>
    <row r="278" spans="1:4" x14ac:dyDescent="0.2">
      <c r="A278" s="164"/>
      <c r="B278" s="164"/>
      <c r="C278" s="164"/>
      <c r="D278" s="165"/>
    </row>
    <row r="279" spans="1:4" x14ac:dyDescent="0.2">
      <c r="A279" s="164"/>
      <c r="B279" s="164"/>
      <c r="C279" s="164"/>
      <c r="D279" s="165"/>
    </row>
    <row r="280" spans="1:4" x14ac:dyDescent="0.2">
      <c r="A280" s="164"/>
      <c r="B280" s="164"/>
      <c r="C280" s="164"/>
      <c r="D280" s="165"/>
    </row>
    <row r="281" spans="1:4" x14ac:dyDescent="0.2">
      <c r="A281" s="164"/>
      <c r="B281" s="164"/>
      <c r="C281" s="164"/>
      <c r="D281" s="165"/>
    </row>
    <row r="282" spans="1:4" x14ac:dyDescent="0.2">
      <c r="A282" s="164"/>
      <c r="B282" s="164"/>
      <c r="C282" s="164"/>
      <c r="D282" s="165"/>
    </row>
    <row r="283" spans="1:4" x14ac:dyDescent="0.2">
      <c r="A283" s="164"/>
      <c r="B283" s="164"/>
      <c r="C283" s="164"/>
      <c r="D283" s="165"/>
    </row>
    <row r="284" spans="1:4" x14ac:dyDescent="0.2">
      <c r="A284" s="164"/>
      <c r="B284" s="164"/>
      <c r="C284" s="164"/>
      <c r="D284" s="165"/>
    </row>
    <row r="285" spans="1:4" x14ac:dyDescent="0.2">
      <c r="A285" s="164"/>
      <c r="B285" s="164"/>
      <c r="C285" s="164"/>
      <c r="D285" s="165"/>
    </row>
    <row r="286" spans="1:4" x14ac:dyDescent="0.2">
      <c r="A286" s="164"/>
      <c r="B286" s="164"/>
      <c r="C286" s="164"/>
      <c r="D286" s="165"/>
    </row>
    <row r="287" spans="1:4" x14ac:dyDescent="0.2">
      <c r="A287" s="164"/>
      <c r="B287" s="164"/>
      <c r="C287" s="164"/>
      <c r="D287" s="165"/>
    </row>
    <row r="288" spans="1:4" x14ac:dyDescent="0.2">
      <c r="A288" s="164"/>
      <c r="B288" s="164"/>
      <c r="C288" s="164"/>
      <c r="D288" s="165"/>
    </row>
    <row r="289" spans="1:4" x14ac:dyDescent="0.2">
      <c r="A289" s="164"/>
      <c r="B289" s="164"/>
      <c r="C289" s="164"/>
      <c r="D289" s="165"/>
    </row>
    <row r="290" spans="1:4" x14ac:dyDescent="0.2">
      <c r="A290" s="164"/>
      <c r="B290" s="164"/>
      <c r="C290" s="164"/>
      <c r="D290" s="165"/>
    </row>
    <row r="291" spans="1:4" x14ac:dyDescent="0.2">
      <c r="A291" s="164"/>
      <c r="B291" s="164"/>
      <c r="C291" s="164"/>
      <c r="D291" s="165"/>
    </row>
    <row r="292" spans="1:4" x14ac:dyDescent="0.2">
      <c r="A292" s="164"/>
      <c r="B292" s="164"/>
      <c r="C292" s="164"/>
      <c r="D292" s="165"/>
    </row>
    <row r="293" spans="1:4" x14ac:dyDescent="0.2">
      <c r="A293" s="164"/>
      <c r="B293" s="164"/>
      <c r="C293" s="164"/>
      <c r="D293" s="165"/>
    </row>
    <row r="294" spans="1:4" x14ac:dyDescent="0.2">
      <c r="A294" s="164"/>
      <c r="B294" s="164"/>
      <c r="C294" s="164"/>
      <c r="D294" s="165"/>
    </row>
    <row r="295" spans="1:4" x14ac:dyDescent="0.2">
      <c r="A295" s="164"/>
      <c r="B295" s="164"/>
      <c r="C295" s="164"/>
      <c r="D295" s="165"/>
    </row>
    <row r="296" spans="1:4" x14ac:dyDescent="0.2">
      <c r="A296" s="164"/>
      <c r="B296" s="164"/>
      <c r="C296" s="164"/>
      <c r="D296" s="165"/>
    </row>
    <row r="297" spans="1:4" x14ac:dyDescent="0.2">
      <c r="A297" s="164"/>
      <c r="B297" s="164"/>
      <c r="C297" s="164"/>
      <c r="D297" s="165"/>
    </row>
    <row r="298" spans="1:4" x14ac:dyDescent="0.2">
      <c r="A298" s="164"/>
      <c r="B298" s="164"/>
      <c r="C298" s="164"/>
      <c r="D298" s="165"/>
    </row>
    <row r="299" spans="1:4" x14ac:dyDescent="0.2">
      <c r="A299" s="164"/>
      <c r="B299" s="164"/>
      <c r="C299" s="164"/>
      <c r="D299" s="165"/>
    </row>
    <row r="300" spans="1:4" x14ac:dyDescent="0.2">
      <c r="A300" s="164"/>
      <c r="B300" s="164"/>
      <c r="C300" s="164"/>
      <c r="D300" s="165"/>
    </row>
    <row r="301" spans="1:4" x14ac:dyDescent="0.2">
      <c r="A301" s="164"/>
      <c r="B301" s="164"/>
      <c r="C301" s="164"/>
      <c r="D301" s="165"/>
    </row>
    <row r="302" spans="1:4" x14ac:dyDescent="0.2">
      <c r="A302" s="164"/>
      <c r="B302" s="164"/>
      <c r="C302" s="164"/>
      <c r="D302" s="165"/>
    </row>
    <row r="303" spans="1:4" x14ac:dyDescent="0.2">
      <c r="A303" s="164"/>
      <c r="B303" s="164"/>
      <c r="C303" s="164"/>
      <c r="D303" s="165"/>
    </row>
    <row r="304" spans="1:4" x14ac:dyDescent="0.2">
      <c r="A304" s="164"/>
      <c r="B304" s="164"/>
      <c r="C304" s="164"/>
      <c r="D304" s="165"/>
    </row>
    <row r="305" spans="1:4" x14ac:dyDescent="0.2">
      <c r="A305" s="164"/>
      <c r="B305" s="164"/>
      <c r="C305" s="164"/>
      <c r="D305" s="165"/>
    </row>
    <row r="306" spans="1:4" x14ac:dyDescent="0.2">
      <c r="A306" s="164"/>
      <c r="B306" s="164"/>
      <c r="C306" s="164"/>
      <c r="D306" s="165"/>
    </row>
    <row r="307" spans="1:4" x14ac:dyDescent="0.2">
      <c r="A307" s="164"/>
      <c r="B307" s="164"/>
      <c r="C307" s="164"/>
      <c r="D307" s="165"/>
    </row>
    <row r="308" spans="1:4" x14ac:dyDescent="0.2">
      <c r="A308" s="164"/>
      <c r="B308" s="164"/>
      <c r="C308" s="164"/>
      <c r="D308" s="165"/>
    </row>
    <row r="309" spans="1:4" x14ac:dyDescent="0.2">
      <c r="A309" s="164"/>
      <c r="B309" s="164"/>
      <c r="C309" s="164"/>
      <c r="D309" s="165"/>
    </row>
    <row r="310" spans="1:4" x14ac:dyDescent="0.2">
      <c r="A310" s="164"/>
      <c r="B310" s="164"/>
      <c r="C310" s="164"/>
      <c r="D310" s="165"/>
    </row>
    <row r="311" spans="1:4" x14ac:dyDescent="0.2">
      <c r="A311" s="164"/>
      <c r="B311" s="164"/>
      <c r="C311" s="164"/>
      <c r="D311" s="165"/>
    </row>
    <row r="312" spans="1:4" x14ac:dyDescent="0.2">
      <c r="A312" s="164"/>
      <c r="B312" s="164"/>
      <c r="C312" s="164"/>
      <c r="D312" s="165"/>
    </row>
    <row r="313" spans="1:4" x14ac:dyDescent="0.2">
      <c r="A313" s="164"/>
      <c r="B313" s="164"/>
      <c r="C313" s="164"/>
      <c r="D313" s="165"/>
    </row>
    <row r="314" spans="1:4" x14ac:dyDescent="0.2">
      <c r="A314" s="164"/>
      <c r="B314" s="164"/>
      <c r="C314" s="164"/>
      <c r="D314" s="165"/>
    </row>
    <row r="315" spans="1:4" x14ac:dyDescent="0.2">
      <c r="A315" s="164"/>
      <c r="B315" s="164"/>
      <c r="C315" s="164"/>
      <c r="D315" s="165"/>
    </row>
    <row r="316" spans="1:4" x14ac:dyDescent="0.2">
      <c r="A316" s="164"/>
      <c r="B316" s="164"/>
      <c r="C316" s="164"/>
      <c r="D316" s="165"/>
    </row>
    <row r="317" spans="1:4" x14ac:dyDescent="0.2">
      <c r="A317" s="164"/>
      <c r="B317" s="164"/>
      <c r="C317" s="164"/>
      <c r="D317" s="165"/>
    </row>
    <row r="318" spans="1:4" x14ac:dyDescent="0.2">
      <c r="A318" s="164"/>
      <c r="B318" s="164"/>
      <c r="C318" s="164"/>
      <c r="D318" s="165"/>
    </row>
    <row r="319" spans="1:4" x14ac:dyDescent="0.2">
      <c r="A319" s="164"/>
      <c r="B319" s="164"/>
      <c r="C319" s="164"/>
      <c r="D319" s="165"/>
    </row>
    <row r="320" spans="1:4" x14ac:dyDescent="0.2">
      <c r="A320" s="164"/>
      <c r="B320" s="164"/>
      <c r="C320" s="164"/>
      <c r="D320" s="165"/>
    </row>
    <row r="321" spans="1:4" x14ac:dyDescent="0.2">
      <c r="A321" s="164"/>
      <c r="B321" s="164"/>
      <c r="C321" s="164"/>
      <c r="D321" s="165"/>
    </row>
    <row r="322" spans="1:4" x14ac:dyDescent="0.2">
      <c r="A322" s="164"/>
      <c r="B322" s="164"/>
      <c r="C322" s="164"/>
      <c r="D322" s="165"/>
    </row>
    <row r="323" spans="1:4" x14ac:dyDescent="0.2">
      <c r="A323" s="164"/>
      <c r="B323" s="164"/>
      <c r="C323" s="164"/>
      <c r="D323" s="165"/>
    </row>
    <row r="324" spans="1:4" x14ac:dyDescent="0.2">
      <c r="A324" s="164"/>
      <c r="B324" s="164"/>
      <c r="C324" s="164"/>
      <c r="D324" s="165"/>
    </row>
    <row r="325" spans="1:4" x14ac:dyDescent="0.2">
      <c r="A325" s="164"/>
      <c r="B325" s="164"/>
      <c r="C325" s="164"/>
      <c r="D325" s="165"/>
    </row>
    <row r="326" spans="1:4" x14ac:dyDescent="0.2">
      <c r="A326" s="164"/>
      <c r="B326" s="164"/>
      <c r="C326" s="164"/>
      <c r="D326" s="165"/>
    </row>
    <row r="327" spans="1:4" x14ac:dyDescent="0.2">
      <c r="A327" s="164"/>
      <c r="B327" s="164"/>
      <c r="C327" s="164"/>
      <c r="D327" s="165"/>
    </row>
    <row r="328" spans="1:4" x14ac:dyDescent="0.2">
      <c r="A328" s="164"/>
      <c r="B328" s="164"/>
      <c r="C328" s="164"/>
      <c r="D328" s="165"/>
    </row>
    <row r="329" spans="1:4" x14ac:dyDescent="0.2">
      <c r="A329" s="164"/>
      <c r="B329" s="164"/>
      <c r="C329" s="164"/>
      <c r="D329" s="165"/>
    </row>
    <row r="330" spans="1:4" x14ac:dyDescent="0.2">
      <c r="A330" s="164"/>
      <c r="B330" s="164"/>
      <c r="C330" s="164"/>
      <c r="D330" s="165"/>
    </row>
    <row r="331" spans="1:4" x14ac:dyDescent="0.2">
      <c r="A331" s="164"/>
      <c r="B331" s="164"/>
      <c r="C331" s="164"/>
      <c r="D331" s="165"/>
    </row>
    <row r="332" spans="1:4" x14ac:dyDescent="0.2">
      <c r="A332" s="164"/>
      <c r="B332" s="164"/>
      <c r="C332" s="164"/>
      <c r="D332" s="165"/>
    </row>
    <row r="333" spans="1:4" x14ac:dyDescent="0.2">
      <c r="A333" s="164"/>
      <c r="B333" s="164"/>
      <c r="C333" s="164"/>
      <c r="D333" s="165"/>
    </row>
    <row r="334" spans="1:4" x14ac:dyDescent="0.2">
      <c r="A334" s="164"/>
      <c r="B334" s="164"/>
      <c r="C334" s="164"/>
      <c r="D334" s="165"/>
    </row>
    <row r="335" spans="1:4" x14ac:dyDescent="0.2">
      <c r="A335" s="164"/>
      <c r="B335" s="164"/>
      <c r="C335" s="164"/>
      <c r="D335" s="165"/>
    </row>
    <row r="336" spans="1:4" x14ac:dyDescent="0.2">
      <c r="A336" s="164"/>
      <c r="B336" s="164"/>
      <c r="C336" s="164"/>
      <c r="D336" s="165"/>
    </row>
    <row r="337" spans="1:4" x14ac:dyDescent="0.2">
      <c r="A337" s="164"/>
      <c r="B337" s="164"/>
      <c r="C337" s="164"/>
      <c r="D337" s="165"/>
    </row>
    <row r="338" spans="1:4" x14ac:dyDescent="0.2">
      <c r="A338" s="164"/>
      <c r="B338" s="164"/>
      <c r="C338" s="164"/>
      <c r="D338" s="165"/>
    </row>
    <row r="339" spans="1:4" x14ac:dyDescent="0.2">
      <c r="A339" s="164"/>
      <c r="B339" s="164"/>
      <c r="C339" s="164"/>
      <c r="D339" s="165"/>
    </row>
    <row r="340" spans="1:4" x14ac:dyDescent="0.2">
      <c r="A340" s="164"/>
      <c r="B340" s="164"/>
      <c r="C340" s="164"/>
      <c r="D340" s="165"/>
    </row>
    <row r="341" spans="1:4" x14ac:dyDescent="0.2">
      <c r="A341" s="164"/>
      <c r="B341" s="164"/>
      <c r="C341" s="164"/>
      <c r="D341" s="165"/>
    </row>
    <row r="342" spans="1:4" x14ac:dyDescent="0.2">
      <c r="A342" s="164"/>
      <c r="B342" s="164"/>
      <c r="C342" s="164"/>
      <c r="D342" s="165"/>
    </row>
    <row r="343" spans="1:4" x14ac:dyDescent="0.2">
      <c r="A343" s="164"/>
      <c r="B343" s="164"/>
      <c r="C343" s="164"/>
      <c r="D343" s="165"/>
    </row>
    <row r="344" spans="1:4" x14ac:dyDescent="0.2">
      <c r="A344" s="164"/>
      <c r="B344" s="164"/>
      <c r="C344" s="164"/>
      <c r="D344" s="165"/>
    </row>
    <row r="345" spans="1:4" x14ac:dyDescent="0.2">
      <c r="A345" s="164"/>
      <c r="B345" s="164"/>
      <c r="C345" s="164"/>
      <c r="D345" s="165"/>
    </row>
    <row r="346" spans="1:4" x14ac:dyDescent="0.2">
      <c r="A346" s="164"/>
      <c r="B346" s="164"/>
      <c r="C346" s="164"/>
      <c r="D346" s="165"/>
    </row>
    <row r="347" spans="1:4" x14ac:dyDescent="0.2">
      <c r="A347" s="164"/>
      <c r="B347" s="164"/>
      <c r="C347" s="164"/>
      <c r="D347" s="165"/>
    </row>
    <row r="348" spans="1:4" x14ac:dyDescent="0.2">
      <c r="A348" s="164"/>
      <c r="B348" s="164"/>
      <c r="C348" s="164"/>
      <c r="D348" s="165"/>
    </row>
    <row r="349" spans="1:4" x14ac:dyDescent="0.2">
      <c r="A349" s="164"/>
      <c r="B349" s="164"/>
      <c r="C349" s="164"/>
      <c r="D349" s="165"/>
    </row>
    <row r="350" spans="1:4" x14ac:dyDescent="0.2">
      <c r="A350" s="164"/>
      <c r="B350" s="164"/>
      <c r="C350" s="164"/>
      <c r="D350" s="165"/>
    </row>
    <row r="351" spans="1:4" x14ac:dyDescent="0.2">
      <c r="A351" s="164"/>
      <c r="B351" s="164"/>
      <c r="C351" s="164"/>
      <c r="D351" s="165"/>
    </row>
    <row r="352" spans="1:4" x14ac:dyDescent="0.2">
      <c r="A352" s="164"/>
      <c r="B352" s="164"/>
      <c r="C352" s="164"/>
      <c r="D352" s="165"/>
    </row>
    <row r="353" spans="1:4" x14ac:dyDescent="0.2">
      <c r="A353" s="164"/>
      <c r="B353" s="164"/>
      <c r="C353" s="164"/>
      <c r="D353" s="165"/>
    </row>
    <row r="354" spans="1:4" x14ac:dyDescent="0.2">
      <c r="A354" s="164"/>
      <c r="B354" s="164"/>
      <c r="C354" s="164"/>
      <c r="D354" s="165"/>
    </row>
    <row r="355" spans="1:4" x14ac:dyDescent="0.2">
      <c r="A355" s="164"/>
      <c r="B355" s="164"/>
      <c r="C355" s="164"/>
      <c r="D355" s="165"/>
    </row>
    <row r="356" spans="1:4" x14ac:dyDescent="0.2">
      <c r="A356" s="164"/>
      <c r="B356" s="164"/>
      <c r="C356" s="164"/>
      <c r="D356" s="165"/>
    </row>
    <row r="357" spans="1:4" x14ac:dyDescent="0.2">
      <c r="A357" s="164"/>
      <c r="B357" s="164"/>
      <c r="C357" s="164"/>
      <c r="D357" s="165"/>
    </row>
    <row r="358" spans="1:4" x14ac:dyDescent="0.2">
      <c r="A358" s="164"/>
      <c r="B358" s="164"/>
      <c r="C358" s="164"/>
      <c r="D358" s="165"/>
    </row>
    <row r="359" spans="1:4" x14ac:dyDescent="0.2">
      <c r="A359" s="164"/>
      <c r="B359" s="164"/>
      <c r="C359" s="164"/>
      <c r="D359" s="165"/>
    </row>
    <row r="360" spans="1:4" x14ac:dyDescent="0.2">
      <c r="A360" s="164"/>
      <c r="B360" s="164"/>
      <c r="C360" s="164"/>
      <c r="D360" s="165"/>
    </row>
    <row r="361" spans="1:4" x14ac:dyDescent="0.2">
      <c r="A361" s="164"/>
      <c r="B361" s="164"/>
      <c r="C361" s="164"/>
      <c r="D361" s="165"/>
    </row>
    <row r="362" spans="1:4" x14ac:dyDescent="0.2">
      <c r="A362" s="164"/>
      <c r="B362" s="164"/>
      <c r="C362" s="164"/>
      <c r="D362" s="165"/>
    </row>
    <row r="363" spans="1:4" x14ac:dyDescent="0.2">
      <c r="A363" s="164"/>
      <c r="B363" s="164"/>
      <c r="C363" s="164"/>
      <c r="D363" s="165"/>
    </row>
    <row r="364" spans="1:4" x14ac:dyDescent="0.2">
      <c r="A364" s="164"/>
      <c r="B364" s="164"/>
      <c r="C364" s="164"/>
      <c r="D364" s="165"/>
    </row>
    <row r="365" spans="1:4" x14ac:dyDescent="0.2">
      <c r="A365" s="164"/>
      <c r="B365" s="164"/>
      <c r="C365" s="164"/>
      <c r="D365" s="165"/>
    </row>
    <row r="366" spans="1:4" x14ac:dyDescent="0.2">
      <c r="A366" s="164"/>
      <c r="B366" s="164"/>
      <c r="C366" s="164"/>
      <c r="D366" s="165"/>
    </row>
    <row r="367" spans="1:4" x14ac:dyDescent="0.2">
      <c r="A367" s="164"/>
      <c r="B367" s="164"/>
      <c r="C367" s="164"/>
      <c r="D367" s="165"/>
    </row>
    <row r="368" spans="1:4" x14ac:dyDescent="0.2">
      <c r="A368" s="164"/>
      <c r="B368" s="164"/>
      <c r="C368" s="164"/>
      <c r="D368" s="165"/>
    </row>
    <row r="369" spans="1:4" x14ac:dyDescent="0.2">
      <c r="A369" s="164"/>
      <c r="B369" s="164"/>
      <c r="C369" s="164"/>
      <c r="D369" s="165"/>
    </row>
    <row r="370" spans="1:4" x14ac:dyDescent="0.2">
      <c r="A370" s="164"/>
      <c r="B370" s="164"/>
      <c r="C370" s="164"/>
      <c r="D370" s="165"/>
    </row>
    <row r="371" spans="1:4" x14ac:dyDescent="0.2">
      <c r="A371" s="164"/>
      <c r="B371" s="164"/>
      <c r="C371" s="164"/>
      <c r="D371" s="165"/>
    </row>
    <row r="372" spans="1:4" x14ac:dyDescent="0.2">
      <c r="A372" s="164"/>
      <c r="B372" s="164"/>
      <c r="C372" s="164"/>
      <c r="D372" s="165"/>
    </row>
    <row r="373" spans="1:4" x14ac:dyDescent="0.2">
      <c r="A373" s="164"/>
      <c r="B373" s="164"/>
      <c r="C373" s="164"/>
      <c r="D373" s="165"/>
    </row>
    <row r="374" spans="1:4" x14ac:dyDescent="0.2">
      <c r="A374" s="164"/>
      <c r="B374" s="164"/>
      <c r="C374" s="164"/>
      <c r="D374" s="165"/>
    </row>
    <row r="375" spans="1:4" x14ac:dyDescent="0.2">
      <c r="A375" s="164"/>
      <c r="B375" s="164"/>
      <c r="C375" s="164"/>
      <c r="D375" s="165"/>
    </row>
    <row r="376" spans="1:4" x14ac:dyDescent="0.2">
      <c r="A376" s="164"/>
      <c r="B376" s="164"/>
      <c r="C376" s="164"/>
      <c r="D376" s="165"/>
    </row>
    <row r="377" spans="1:4" x14ac:dyDescent="0.2">
      <c r="A377" s="164"/>
      <c r="B377" s="164"/>
      <c r="C377" s="164"/>
      <c r="D377" s="165"/>
    </row>
    <row r="378" spans="1:4" x14ac:dyDescent="0.2">
      <c r="A378" s="164"/>
      <c r="B378" s="164"/>
      <c r="C378" s="164"/>
      <c r="D378" s="165"/>
    </row>
    <row r="379" spans="1:4" x14ac:dyDescent="0.2">
      <c r="A379" s="164"/>
      <c r="B379" s="164"/>
      <c r="C379" s="164"/>
      <c r="D379" s="165"/>
    </row>
    <row r="380" spans="1:4" x14ac:dyDescent="0.2">
      <c r="A380" s="164"/>
      <c r="B380" s="164"/>
      <c r="C380" s="164"/>
      <c r="D380" s="165"/>
    </row>
    <row r="381" spans="1:4" x14ac:dyDescent="0.2">
      <c r="A381" s="164"/>
      <c r="B381" s="164"/>
      <c r="C381" s="164"/>
      <c r="D381" s="165"/>
    </row>
    <row r="382" spans="1:4" x14ac:dyDescent="0.2">
      <c r="A382" s="164"/>
      <c r="B382" s="164"/>
      <c r="C382" s="164"/>
      <c r="D382" s="165"/>
    </row>
    <row r="383" spans="1:4" x14ac:dyDescent="0.2">
      <c r="A383" s="164"/>
      <c r="B383" s="164"/>
      <c r="C383" s="164"/>
      <c r="D383" s="165"/>
    </row>
    <row r="384" spans="1:4" x14ac:dyDescent="0.2">
      <c r="A384" s="164"/>
      <c r="B384" s="164"/>
      <c r="C384" s="164"/>
      <c r="D384" s="165"/>
    </row>
    <row r="385" spans="1:4" x14ac:dyDescent="0.2">
      <c r="A385" s="164"/>
      <c r="B385" s="164"/>
      <c r="C385" s="164"/>
      <c r="D385" s="165"/>
    </row>
    <row r="386" spans="1:4" x14ac:dyDescent="0.2">
      <c r="A386" s="164"/>
      <c r="B386" s="164"/>
      <c r="C386" s="164"/>
      <c r="D386" s="165"/>
    </row>
    <row r="387" spans="1:4" x14ac:dyDescent="0.2">
      <c r="A387" s="164"/>
      <c r="B387" s="164"/>
      <c r="C387" s="164"/>
      <c r="D387" s="165"/>
    </row>
    <row r="388" spans="1:4" x14ac:dyDescent="0.2">
      <c r="A388" s="164"/>
      <c r="B388" s="164"/>
      <c r="C388" s="164"/>
      <c r="D388" s="165"/>
    </row>
    <row r="389" spans="1:4" x14ac:dyDescent="0.2">
      <c r="A389" s="164"/>
      <c r="B389" s="164"/>
      <c r="C389" s="164"/>
      <c r="D389" s="165"/>
    </row>
    <row r="390" spans="1:4" x14ac:dyDescent="0.2">
      <c r="A390" s="164"/>
      <c r="B390" s="164"/>
      <c r="C390" s="164"/>
      <c r="D390" s="165"/>
    </row>
    <row r="391" spans="1:4" x14ac:dyDescent="0.2">
      <c r="A391" s="164"/>
      <c r="B391" s="164"/>
      <c r="C391" s="164"/>
      <c r="D391" s="165"/>
    </row>
    <row r="392" spans="1:4" x14ac:dyDescent="0.2">
      <c r="A392" s="164"/>
      <c r="B392" s="164"/>
      <c r="C392" s="164"/>
      <c r="D392" s="165"/>
    </row>
    <row r="393" spans="1:4" x14ac:dyDescent="0.2">
      <c r="A393" s="164"/>
      <c r="B393" s="164"/>
      <c r="C393" s="164"/>
      <c r="D393" s="165"/>
    </row>
    <row r="394" spans="1:4" x14ac:dyDescent="0.2">
      <c r="A394" s="164"/>
      <c r="B394" s="164"/>
      <c r="C394" s="164"/>
      <c r="D394" s="165"/>
    </row>
    <row r="395" spans="1:4" x14ac:dyDescent="0.2">
      <c r="A395" s="164"/>
      <c r="B395" s="164"/>
      <c r="C395" s="164"/>
      <c r="D395" s="165"/>
    </row>
    <row r="396" spans="1:4" x14ac:dyDescent="0.2">
      <c r="A396" s="164"/>
      <c r="B396" s="164"/>
      <c r="C396" s="164"/>
      <c r="D396" s="165"/>
    </row>
    <row r="397" spans="1:4" x14ac:dyDescent="0.2">
      <c r="A397" s="164"/>
      <c r="B397" s="164"/>
      <c r="C397" s="164"/>
      <c r="D397" s="165"/>
    </row>
    <row r="398" spans="1:4" x14ac:dyDescent="0.2">
      <c r="A398" s="164"/>
      <c r="B398" s="164"/>
      <c r="C398" s="164"/>
      <c r="D398" s="165"/>
    </row>
    <row r="399" spans="1:4" x14ac:dyDescent="0.2">
      <c r="A399" s="164"/>
      <c r="B399" s="164"/>
      <c r="C399" s="164"/>
      <c r="D399" s="165"/>
    </row>
    <row r="400" spans="1:4" x14ac:dyDescent="0.2">
      <c r="A400" s="164"/>
      <c r="B400" s="164"/>
      <c r="C400" s="164"/>
      <c r="D400" s="165"/>
    </row>
    <row r="401" spans="1:4" x14ac:dyDescent="0.2">
      <c r="A401" s="164"/>
      <c r="B401" s="164"/>
      <c r="C401" s="164"/>
      <c r="D401" s="165"/>
    </row>
    <row r="402" spans="1:4" x14ac:dyDescent="0.2">
      <c r="A402" s="164"/>
      <c r="B402" s="164"/>
      <c r="C402" s="164"/>
      <c r="D402" s="165"/>
    </row>
    <row r="403" spans="1:4" x14ac:dyDescent="0.2">
      <c r="A403" s="164"/>
      <c r="B403" s="164"/>
      <c r="C403" s="164"/>
      <c r="D403" s="165"/>
    </row>
    <row r="404" spans="1:4" x14ac:dyDescent="0.2">
      <c r="A404" s="164"/>
      <c r="B404" s="164"/>
      <c r="C404" s="164"/>
      <c r="D404" s="165"/>
    </row>
    <row r="405" spans="1:4" x14ac:dyDescent="0.2">
      <c r="A405" s="164"/>
      <c r="B405" s="164"/>
      <c r="C405" s="164"/>
      <c r="D405" s="165"/>
    </row>
    <row r="406" spans="1:4" x14ac:dyDescent="0.2">
      <c r="A406" s="164"/>
      <c r="B406" s="164"/>
      <c r="C406" s="164"/>
      <c r="D406" s="165"/>
    </row>
    <row r="407" spans="1:4" x14ac:dyDescent="0.2">
      <c r="A407" s="164"/>
      <c r="B407" s="164"/>
      <c r="C407" s="164"/>
      <c r="D407" s="165"/>
    </row>
    <row r="408" spans="1:4" x14ac:dyDescent="0.2">
      <c r="A408" s="164"/>
      <c r="B408" s="164"/>
      <c r="C408" s="164"/>
      <c r="D408" s="165"/>
    </row>
    <row r="409" spans="1:4" x14ac:dyDescent="0.2">
      <c r="A409" s="164"/>
      <c r="B409" s="164"/>
      <c r="C409" s="164"/>
      <c r="D409" s="165"/>
    </row>
    <row r="410" spans="1:4" x14ac:dyDescent="0.2">
      <c r="A410" s="164"/>
      <c r="B410" s="164"/>
      <c r="C410" s="164"/>
      <c r="D410" s="165"/>
    </row>
    <row r="411" spans="1:4" x14ac:dyDescent="0.2">
      <c r="A411" s="164"/>
      <c r="B411" s="164"/>
      <c r="C411" s="164"/>
      <c r="D411" s="165"/>
    </row>
    <row r="412" spans="1:4" x14ac:dyDescent="0.2">
      <c r="A412" s="164"/>
      <c r="B412" s="164"/>
      <c r="C412" s="164"/>
      <c r="D412" s="165"/>
    </row>
    <row r="413" spans="1:4" x14ac:dyDescent="0.2">
      <c r="A413" s="164"/>
      <c r="B413" s="164"/>
      <c r="C413" s="164"/>
      <c r="D413" s="165"/>
    </row>
    <row r="414" spans="1:4" x14ac:dyDescent="0.2">
      <c r="A414" s="164"/>
      <c r="B414" s="164"/>
      <c r="C414" s="164"/>
      <c r="D414" s="165"/>
    </row>
    <row r="415" spans="1:4" x14ac:dyDescent="0.2">
      <c r="A415" s="164"/>
      <c r="B415" s="164"/>
      <c r="C415" s="164"/>
      <c r="D415" s="165"/>
    </row>
    <row r="416" spans="1:4" x14ac:dyDescent="0.2">
      <c r="A416" s="164"/>
      <c r="B416" s="164"/>
      <c r="C416" s="164"/>
      <c r="D416" s="165"/>
    </row>
    <row r="417" spans="1:4" x14ac:dyDescent="0.2">
      <c r="A417" s="164"/>
      <c r="B417" s="164"/>
      <c r="C417" s="164"/>
      <c r="D417" s="165"/>
    </row>
    <row r="418" spans="1:4" x14ac:dyDescent="0.2">
      <c r="A418" s="164"/>
      <c r="B418" s="164"/>
      <c r="C418" s="164"/>
      <c r="D418" s="165"/>
    </row>
    <row r="419" spans="1:4" x14ac:dyDescent="0.2">
      <c r="A419" s="164"/>
      <c r="B419" s="164"/>
      <c r="C419" s="164"/>
      <c r="D419" s="165"/>
    </row>
    <row r="420" spans="1:4" x14ac:dyDescent="0.2">
      <c r="A420" s="164"/>
      <c r="B420" s="164"/>
      <c r="C420" s="164"/>
      <c r="D420" s="165"/>
    </row>
    <row r="421" spans="1:4" x14ac:dyDescent="0.2">
      <c r="A421" s="164"/>
      <c r="B421" s="164"/>
      <c r="C421" s="164"/>
      <c r="D421" s="165"/>
    </row>
    <row r="422" spans="1:4" x14ac:dyDescent="0.2">
      <c r="A422" s="164"/>
      <c r="B422" s="164"/>
      <c r="C422" s="164"/>
      <c r="D422" s="165"/>
    </row>
    <row r="423" spans="1:4" x14ac:dyDescent="0.2">
      <c r="A423" s="164"/>
      <c r="B423" s="164"/>
      <c r="C423" s="164"/>
      <c r="D423" s="165"/>
    </row>
    <row r="424" spans="1:4" x14ac:dyDescent="0.2">
      <c r="A424" s="164"/>
      <c r="B424" s="164"/>
      <c r="C424" s="164"/>
      <c r="D424" s="165"/>
    </row>
    <row r="425" spans="1:4" x14ac:dyDescent="0.2">
      <c r="A425" s="164"/>
      <c r="B425" s="164"/>
      <c r="C425" s="164"/>
      <c r="D425" s="165"/>
    </row>
    <row r="426" spans="1:4" x14ac:dyDescent="0.2">
      <c r="A426" s="164"/>
      <c r="B426" s="164"/>
      <c r="C426" s="164"/>
      <c r="D426" s="165"/>
    </row>
    <row r="427" spans="1:4" x14ac:dyDescent="0.2">
      <c r="A427" s="164"/>
      <c r="B427" s="164"/>
      <c r="C427" s="164"/>
      <c r="D427" s="165"/>
    </row>
    <row r="428" spans="1:4" x14ac:dyDescent="0.2">
      <c r="A428" s="164"/>
      <c r="B428" s="164"/>
      <c r="C428" s="164"/>
      <c r="D428" s="165"/>
    </row>
    <row r="429" spans="1:4" x14ac:dyDescent="0.2">
      <c r="A429" s="164"/>
      <c r="B429" s="164"/>
      <c r="C429" s="164"/>
      <c r="D429" s="165"/>
    </row>
    <row r="430" spans="1:4" x14ac:dyDescent="0.2">
      <c r="A430" s="164"/>
      <c r="B430" s="164"/>
      <c r="C430" s="164"/>
      <c r="D430" s="165"/>
    </row>
    <row r="431" spans="1:4" x14ac:dyDescent="0.2">
      <c r="A431" s="164"/>
      <c r="B431" s="164"/>
      <c r="C431" s="164"/>
      <c r="D431" s="165"/>
    </row>
    <row r="432" spans="1:4" x14ac:dyDescent="0.2">
      <c r="A432" s="164"/>
      <c r="B432" s="164"/>
      <c r="C432" s="164"/>
      <c r="D432" s="165"/>
    </row>
    <row r="433" spans="1:4" x14ac:dyDescent="0.2">
      <c r="A433" s="164"/>
      <c r="B433" s="164"/>
      <c r="C433" s="164"/>
      <c r="D433" s="165"/>
    </row>
    <row r="434" spans="1:4" x14ac:dyDescent="0.2">
      <c r="A434" s="164"/>
      <c r="B434" s="164"/>
      <c r="C434" s="164"/>
      <c r="D434" s="165"/>
    </row>
    <row r="435" spans="1:4" x14ac:dyDescent="0.2">
      <c r="A435" s="164"/>
      <c r="B435" s="164"/>
      <c r="C435" s="164"/>
      <c r="D435" s="165"/>
    </row>
    <row r="436" spans="1:4" x14ac:dyDescent="0.2">
      <c r="A436" s="164"/>
      <c r="B436" s="164"/>
      <c r="C436" s="164"/>
      <c r="D436" s="165"/>
    </row>
    <row r="437" spans="1:4" x14ac:dyDescent="0.2">
      <c r="A437" s="164"/>
      <c r="B437" s="164"/>
      <c r="C437" s="164"/>
      <c r="D437" s="165"/>
    </row>
    <row r="438" spans="1:4" x14ac:dyDescent="0.2">
      <c r="A438" s="164"/>
      <c r="B438" s="164"/>
      <c r="C438" s="164"/>
      <c r="D438" s="165"/>
    </row>
    <row r="439" spans="1:4" x14ac:dyDescent="0.2">
      <c r="A439" s="164"/>
      <c r="B439" s="164"/>
      <c r="C439" s="164"/>
      <c r="D439" s="165"/>
    </row>
    <row r="440" spans="1:4" x14ac:dyDescent="0.2">
      <c r="A440" s="164"/>
      <c r="B440" s="164"/>
      <c r="C440" s="164"/>
      <c r="D440" s="165"/>
    </row>
    <row r="441" spans="1:4" x14ac:dyDescent="0.2">
      <c r="A441" s="164"/>
      <c r="B441" s="164"/>
      <c r="C441" s="164"/>
      <c r="D441" s="165"/>
    </row>
    <row r="442" spans="1:4" x14ac:dyDescent="0.2">
      <c r="A442" s="164"/>
      <c r="B442" s="164"/>
      <c r="C442" s="164"/>
      <c r="D442" s="165"/>
    </row>
    <row r="443" spans="1:4" x14ac:dyDescent="0.2">
      <c r="A443" s="164"/>
      <c r="B443" s="164"/>
      <c r="C443" s="164"/>
      <c r="D443" s="165"/>
    </row>
    <row r="444" spans="1:4" x14ac:dyDescent="0.2">
      <c r="A444" s="164"/>
      <c r="B444" s="164"/>
      <c r="C444" s="164"/>
      <c r="D444" s="165"/>
    </row>
    <row r="445" spans="1:4" x14ac:dyDescent="0.2">
      <c r="A445" s="164"/>
      <c r="B445" s="164"/>
      <c r="C445" s="164"/>
      <c r="D445" s="165"/>
    </row>
    <row r="446" spans="1:4" x14ac:dyDescent="0.2">
      <c r="A446" s="164"/>
      <c r="B446" s="164"/>
      <c r="C446" s="164"/>
      <c r="D446" s="165"/>
    </row>
    <row r="447" spans="1:4" x14ac:dyDescent="0.2">
      <c r="A447" s="164"/>
      <c r="B447" s="164"/>
      <c r="C447" s="164"/>
      <c r="D447" s="165"/>
    </row>
    <row r="448" spans="1:4" x14ac:dyDescent="0.2">
      <c r="A448" s="164"/>
      <c r="B448" s="164"/>
      <c r="C448" s="164"/>
      <c r="D448" s="165"/>
    </row>
    <row r="449" spans="1:4" x14ac:dyDescent="0.2">
      <c r="A449" s="164"/>
      <c r="B449" s="164"/>
      <c r="C449" s="164"/>
      <c r="D449" s="165"/>
    </row>
    <row r="450" spans="1:4" x14ac:dyDescent="0.2">
      <c r="A450" s="164"/>
      <c r="B450" s="164"/>
      <c r="C450" s="164"/>
      <c r="D450" s="165"/>
    </row>
    <row r="451" spans="1:4" x14ac:dyDescent="0.2">
      <c r="A451" s="164"/>
      <c r="B451" s="164"/>
      <c r="C451" s="164"/>
      <c r="D451" s="165"/>
    </row>
    <row r="452" spans="1:4" x14ac:dyDescent="0.2">
      <c r="A452" s="164"/>
      <c r="B452" s="164"/>
      <c r="C452" s="164"/>
      <c r="D452" s="165"/>
    </row>
    <row r="453" spans="1:4" x14ac:dyDescent="0.2">
      <c r="A453" s="164"/>
      <c r="B453" s="164"/>
      <c r="C453" s="164"/>
      <c r="D453" s="165"/>
    </row>
    <row r="454" spans="1:4" x14ac:dyDescent="0.2">
      <c r="A454" s="164"/>
      <c r="B454" s="164"/>
      <c r="C454" s="164"/>
      <c r="D454" s="165"/>
    </row>
    <row r="455" spans="1:4" x14ac:dyDescent="0.2">
      <c r="A455" s="164"/>
      <c r="B455" s="164"/>
      <c r="C455" s="164"/>
      <c r="D455" s="165"/>
    </row>
    <row r="456" spans="1:4" x14ac:dyDescent="0.2">
      <c r="A456" s="164"/>
      <c r="B456" s="164"/>
      <c r="C456" s="164"/>
      <c r="D456" s="165"/>
    </row>
    <row r="457" spans="1:4" x14ac:dyDescent="0.2">
      <c r="A457" s="164"/>
      <c r="B457" s="164"/>
      <c r="C457" s="164"/>
      <c r="D457" s="165"/>
    </row>
    <row r="458" spans="1:4" x14ac:dyDescent="0.2">
      <c r="A458" s="164"/>
      <c r="B458" s="164"/>
      <c r="C458" s="164"/>
      <c r="D458" s="165"/>
    </row>
    <row r="459" spans="1:4" x14ac:dyDescent="0.2">
      <c r="A459" s="164"/>
      <c r="B459" s="164"/>
      <c r="C459" s="164"/>
      <c r="D459" s="165"/>
    </row>
    <row r="460" spans="1:4" x14ac:dyDescent="0.2">
      <c r="A460" s="164"/>
      <c r="B460" s="164"/>
      <c r="C460" s="164"/>
      <c r="D460" s="165"/>
    </row>
    <row r="461" spans="1:4" x14ac:dyDescent="0.2">
      <c r="A461" s="164"/>
      <c r="B461" s="164"/>
      <c r="C461" s="164"/>
      <c r="D461" s="165"/>
    </row>
    <row r="462" spans="1:4" x14ac:dyDescent="0.2">
      <c r="A462" s="164"/>
      <c r="B462" s="164"/>
      <c r="C462" s="164"/>
      <c r="D462" s="165"/>
    </row>
    <row r="463" spans="1:4" x14ac:dyDescent="0.2">
      <c r="A463" s="164"/>
      <c r="B463" s="164"/>
      <c r="C463" s="164"/>
      <c r="D463" s="165"/>
    </row>
    <row r="464" spans="1:4" x14ac:dyDescent="0.2">
      <c r="A464" s="164"/>
      <c r="B464" s="164"/>
      <c r="C464" s="164"/>
      <c r="D464" s="165"/>
    </row>
    <row r="465" spans="1:4" x14ac:dyDescent="0.2">
      <c r="A465" s="164"/>
      <c r="B465" s="164"/>
      <c r="C465" s="164"/>
      <c r="D465" s="165"/>
    </row>
    <row r="466" spans="1:4" x14ac:dyDescent="0.2">
      <c r="A466" s="164"/>
      <c r="B466" s="164"/>
      <c r="C466" s="164"/>
      <c r="D466" s="165"/>
    </row>
    <row r="467" spans="1:4" x14ac:dyDescent="0.2">
      <c r="A467" s="164"/>
      <c r="B467" s="164"/>
      <c r="C467" s="164"/>
      <c r="D467" s="165"/>
    </row>
    <row r="468" spans="1:4" x14ac:dyDescent="0.2">
      <c r="A468" s="164"/>
      <c r="B468" s="164"/>
      <c r="C468" s="164"/>
      <c r="D468" s="165"/>
    </row>
    <row r="469" spans="1:4" x14ac:dyDescent="0.2">
      <c r="A469" s="164"/>
      <c r="B469" s="164"/>
      <c r="C469" s="164"/>
      <c r="D469" s="165"/>
    </row>
    <row r="470" spans="1:4" x14ac:dyDescent="0.2">
      <c r="A470" s="164"/>
      <c r="B470" s="164"/>
      <c r="C470" s="164"/>
      <c r="D470" s="165"/>
    </row>
    <row r="471" spans="1:4" x14ac:dyDescent="0.2">
      <c r="A471" s="164"/>
      <c r="B471" s="164"/>
      <c r="C471" s="164"/>
      <c r="D471" s="165"/>
    </row>
    <row r="472" spans="1:4" x14ac:dyDescent="0.2">
      <c r="A472" s="164"/>
      <c r="B472" s="164"/>
      <c r="C472" s="164"/>
      <c r="D472" s="165"/>
    </row>
    <row r="473" spans="1:4" x14ac:dyDescent="0.2">
      <c r="A473" s="164"/>
      <c r="B473" s="164"/>
      <c r="C473" s="164"/>
      <c r="D473" s="165"/>
    </row>
    <row r="474" spans="1:4" x14ac:dyDescent="0.2">
      <c r="A474" s="164"/>
      <c r="B474" s="164"/>
      <c r="C474" s="164"/>
      <c r="D474" s="165"/>
    </row>
    <row r="475" spans="1:4" x14ac:dyDescent="0.2">
      <c r="A475" s="164"/>
      <c r="B475" s="164"/>
      <c r="C475" s="164"/>
      <c r="D475" s="165"/>
    </row>
    <row r="476" spans="1:4" x14ac:dyDescent="0.2">
      <c r="A476" s="164"/>
      <c r="B476" s="164"/>
      <c r="C476" s="164"/>
      <c r="D476" s="165"/>
    </row>
    <row r="477" spans="1:4" x14ac:dyDescent="0.2">
      <c r="A477" s="164"/>
      <c r="B477" s="164"/>
      <c r="C477" s="164"/>
      <c r="D477" s="165"/>
    </row>
    <row r="478" spans="1:4" x14ac:dyDescent="0.2">
      <c r="A478" s="164"/>
      <c r="B478" s="164"/>
      <c r="C478" s="164"/>
      <c r="D478" s="165"/>
    </row>
    <row r="479" spans="1:4" x14ac:dyDescent="0.2">
      <c r="A479" s="164"/>
      <c r="B479" s="164"/>
      <c r="C479" s="164"/>
      <c r="D479" s="165"/>
    </row>
    <row r="480" spans="1:4" x14ac:dyDescent="0.2">
      <c r="A480" s="164"/>
      <c r="B480" s="164"/>
      <c r="C480" s="164"/>
      <c r="D480" s="165"/>
    </row>
    <row r="481" spans="1:4" x14ac:dyDescent="0.2">
      <c r="A481" s="164"/>
      <c r="B481" s="164"/>
      <c r="C481" s="164"/>
      <c r="D481" s="165"/>
    </row>
    <row r="482" spans="1:4" x14ac:dyDescent="0.2">
      <c r="A482" s="164"/>
      <c r="B482" s="164"/>
      <c r="C482" s="164"/>
      <c r="D482" s="165"/>
    </row>
    <row r="483" spans="1:4" x14ac:dyDescent="0.2">
      <c r="A483" s="164"/>
      <c r="B483" s="164"/>
      <c r="C483" s="164"/>
      <c r="D483" s="165"/>
    </row>
    <row r="484" spans="1:4" x14ac:dyDescent="0.2">
      <c r="A484" s="164"/>
      <c r="B484" s="164"/>
      <c r="C484" s="164"/>
      <c r="D484" s="165"/>
    </row>
    <row r="485" spans="1:4" x14ac:dyDescent="0.2">
      <c r="A485" s="164"/>
      <c r="B485" s="164"/>
      <c r="C485" s="164"/>
      <c r="D485" s="165"/>
    </row>
    <row r="486" spans="1:4" x14ac:dyDescent="0.2">
      <c r="A486" s="164"/>
      <c r="B486" s="164"/>
      <c r="C486" s="164"/>
      <c r="D486" s="165"/>
    </row>
    <row r="487" spans="1:4" x14ac:dyDescent="0.2">
      <c r="A487" s="164"/>
      <c r="B487" s="164"/>
      <c r="C487" s="164"/>
      <c r="D487" s="165"/>
    </row>
    <row r="488" spans="1:4" x14ac:dyDescent="0.2">
      <c r="A488" s="164"/>
      <c r="B488" s="164"/>
      <c r="C488" s="164"/>
      <c r="D488" s="165"/>
    </row>
    <row r="489" spans="1:4" x14ac:dyDescent="0.2">
      <c r="A489" s="164"/>
      <c r="B489" s="164"/>
      <c r="C489" s="164"/>
      <c r="D489" s="165"/>
    </row>
    <row r="490" spans="1:4" x14ac:dyDescent="0.2">
      <c r="A490" s="164"/>
      <c r="B490" s="164"/>
      <c r="C490" s="164"/>
      <c r="D490" s="165"/>
    </row>
    <row r="491" spans="1:4" x14ac:dyDescent="0.2">
      <c r="A491" s="164"/>
      <c r="B491" s="164"/>
      <c r="C491" s="164"/>
      <c r="D491" s="165"/>
    </row>
    <row r="492" spans="1:4" x14ac:dyDescent="0.2">
      <c r="A492" s="164"/>
      <c r="B492" s="164"/>
      <c r="C492" s="164"/>
      <c r="D492" s="165"/>
    </row>
    <row r="493" spans="1:4" x14ac:dyDescent="0.2">
      <c r="A493" s="164"/>
      <c r="B493" s="164"/>
      <c r="C493" s="164"/>
      <c r="D493" s="165"/>
    </row>
    <row r="494" spans="1:4" x14ac:dyDescent="0.2">
      <c r="A494" s="164"/>
      <c r="B494" s="164"/>
      <c r="C494" s="164"/>
      <c r="D494" s="165"/>
    </row>
    <row r="495" spans="1:4" x14ac:dyDescent="0.2">
      <c r="A495" s="164"/>
      <c r="B495" s="164"/>
      <c r="C495" s="164"/>
      <c r="D495" s="165"/>
    </row>
    <row r="496" spans="1:4" x14ac:dyDescent="0.2">
      <c r="A496" s="164"/>
      <c r="B496" s="164"/>
      <c r="C496" s="164"/>
      <c r="D496" s="165"/>
    </row>
    <row r="497" spans="1:4" x14ac:dyDescent="0.2">
      <c r="A497" s="164"/>
      <c r="B497" s="164"/>
      <c r="C497" s="164"/>
      <c r="D497" s="165"/>
    </row>
    <row r="498" spans="1:4" x14ac:dyDescent="0.2">
      <c r="A498" s="164"/>
      <c r="B498" s="164"/>
      <c r="C498" s="164"/>
      <c r="D498" s="165"/>
    </row>
    <row r="499" spans="1:4" x14ac:dyDescent="0.2">
      <c r="A499" s="164"/>
      <c r="B499" s="164"/>
      <c r="C499" s="164"/>
      <c r="D499" s="165"/>
    </row>
    <row r="500" spans="1:4" x14ac:dyDescent="0.2">
      <c r="A500" s="164"/>
      <c r="B500" s="164"/>
      <c r="C500" s="164"/>
      <c r="D500" s="165"/>
    </row>
    <row r="501" spans="1:4" x14ac:dyDescent="0.2">
      <c r="A501" s="164"/>
      <c r="B501" s="164"/>
      <c r="C501" s="164"/>
      <c r="D501" s="165"/>
    </row>
    <row r="502" spans="1:4" x14ac:dyDescent="0.2">
      <c r="A502" s="164"/>
      <c r="B502" s="164"/>
      <c r="C502" s="164"/>
      <c r="D502" s="165"/>
    </row>
    <row r="503" spans="1:4" x14ac:dyDescent="0.2">
      <c r="A503" s="164"/>
      <c r="B503" s="164"/>
      <c r="C503" s="164"/>
      <c r="D503" s="165"/>
    </row>
    <row r="504" spans="1:4" x14ac:dyDescent="0.2">
      <c r="A504" s="164"/>
      <c r="B504" s="164"/>
      <c r="C504" s="164"/>
      <c r="D504" s="165"/>
    </row>
    <row r="505" spans="1:4" x14ac:dyDescent="0.2">
      <c r="A505" s="164"/>
      <c r="B505" s="164"/>
      <c r="C505" s="164"/>
      <c r="D505" s="165"/>
    </row>
    <row r="506" spans="1:4" x14ac:dyDescent="0.2">
      <c r="A506" s="164"/>
      <c r="B506" s="164"/>
      <c r="C506" s="164"/>
      <c r="D506" s="165"/>
    </row>
    <row r="507" spans="1:4" x14ac:dyDescent="0.2">
      <c r="A507" s="164"/>
      <c r="B507" s="164"/>
      <c r="C507" s="164"/>
      <c r="D507" s="165"/>
    </row>
    <row r="508" spans="1:4" x14ac:dyDescent="0.2">
      <c r="A508" s="164"/>
      <c r="B508" s="164"/>
      <c r="C508" s="164"/>
      <c r="D508" s="165"/>
    </row>
    <row r="509" spans="1:4" x14ac:dyDescent="0.2">
      <c r="A509" s="164"/>
      <c r="B509" s="164"/>
      <c r="C509" s="164"/>
      <c r="D509" s="165"/>
    </row>
    <row r="510" spans="1:4" x14ac:dyDescent="0.2">
      <c r="A510" s="164"/>
      <c r="B510" s="164"/>
      <c r="C510" s="164"/>
      <c r="D510" s="165"/>
    </row>
    <row r="511" spans="1:4" x14ac:dyDescent="0.2">
      <c r="A511" s="164"/>
      <c r="B511" s="164"/>
      <c r="C511" s="164"/>
      <c r="D511" s="165"/>
    </row>
    <row r="512" spans="1:4" x14ac:dyDescent="0.2">
      <c r="A512" s="164"/>
      <c r="B512" s="164"/>
      <c r="C512" s="164"/>
      <c r="D512" s="165"/>
    </row>
    <row r="513" spans="1:4" x14ac:dyDescent="0.2">
      <c r="A513" s="164"/>
      <c r="B513" s="164"/>
      <c r="C513" s="164"/>
      <c r="D513" s="165"/>
    </row>
    <row r="514" spans="1:4" x14ac:dyDescent="0.2">
      <c r="A514" s="164"/>
      <c r="B514" s="164"/>
      <c r="C514" s="164"/>
      <c r="D514" s="165"/>
    </row>
    <row r="515" spans="1:4" x14ac:dyDescent="0.2">
      <c r="A515" s="164"/>
      <c r="B515" s="164"/>
      <c r="C515" s="164"/>
      <c r="D515" s="165"/>
    </row>
    <row r="516" spans="1:4" x14ac:dyDescent="0.2">
      <c r="A516" s="164"/>
      <c r="B516" s="164"/>
      <c r="C516" s="164"/>
      <c r="D516" s="165"/>
    </row>
    <row r="517" spans="1:4" x14ac:dyDescent="0.2">
      <c r="A517" s="164"/>
      <c r="B517" s="164"/>
      <c r="C517" s="164"/>
      <c r="D517" s="165"/>
    </row>
    <row r="518" spans="1:4" x14ac:dyDescent="0.2">
      <c r="A518" s="164"/>
      <c r="B518" s="164"/>
      <c r="C518" s="164"/>
      <c r="D518" s="165"/>
    </row>
    <row r="519" spans="1:4" x14ac:dyDescent="0.2">
      <c r="A519" s="164"/>
      <c r="B519" s="164"/>
      <c r="C519" s="164"/>
      <c r="D519" s="165"/>
    </row>
    <row r="520" spans="1:4" x14ac:dyDescent="0.2">
      <c r="A520" s="164"/>
      <c r="B520" s="164"/>
      <c r="C520" s="164"/>
      <c r="D520" s="165"/>
    </row>
    <row r="521" spans="1:4" x14ac:dyDescent="0.2">
      <c r="A521" s="164"/>
      <c r="B521" s="164"/>
      <c r="C521" s="164"/>
      <c r="D521" s="165"/>
    </row>
    <row r="522" spans="1:4" x14ac:dyDescent="0.2">
      <c r="A522" s="164"/>
      <c r="B522" s="164"/>
      <c r="C522" s="164"/>
      <c r="D522" s="165"/>
    </row>
    <row r="523" spans="1:4" x14ac:dyDescent="0.2">
      <c r="A523" s="164"/>
      <c r="B523" s="164"/>
      <c r="C523" s="164"/>
      <c r="D523" s="165"/>
    </row>
    <row r="524" spans="1:4" x14ac:dyDescent="0.2">
      <c r="A524" s="164"/>
      <c r="B524" s="164"/>
      <c r="C524" s="164"/>
      <c r="D524" s="165"/>
    </row>
    <row r="525" spans="1:4" x14ac:dyDescent="0.2">
      <c r="A525" s="164"/>
      <c r="B525" s="164"/>
      <c r="C525" s="164"/>
      <c r="D525" s="165"/>
    </row>
    <row r="526" spans="1:4" x14ac:dyDescent="0.2">
      <c r="A526" s="164"/>
      <c r="B526" s="164"/>
      <c r="C526" s="164"/>
      <c r="D526" s="165"/>
    </row>
    <row r="527" spans="1:4" x14ac:dyDescent="0.2">
      <c r="A527" s="164"/>
      <c r="B527" s="164"/>
      <c r="C527" s="164"/>
      <c r="D527" s="165"/>
    </row>
    <row r="528" spans="1:4" x14ac:dyDescent="0.2">
      <c r="A528" s="164"/>
      <c r="B528" s="164"/>
      <c r="C528" s="164"/>
      <c r="D528" s="165"/>
    </row>
    <row r="529" spans="1:4" x14ac:dyDescent="0.2">
      <c r="A529" s="164"/>
      <c r="B529" s="164"/>
      <c r="C529" s="164"/>
      <c r="D529" s="165"/>
    </row>
    <row r="530" spans="1:4" x14ac:dyDescent="0.2">
      <c r="A530" s="164"/>
      <c r="B530" s="164"/>
      <c r="C530" s="164"/>
      <c r="D530" s="165"/>
    </row>
    <row r="531" spans="1:4" x14ac:dyDescent="0.2">
      <c r="A531" s="164"/>
      <c r="B531" s="164"/>
      <c r="C531" s="164"/>
      <c r="D531" s="165"/>
    </row>
    <row r="532" spans="1:4" x14ac:dyDescent="0.2">
      <c r="A532" s="164"/>
      <c r="B532" s="164"/>
      <c r="C532" s="164"/>
      <c r="D532" s="165"/>
    </row>
    <row r="533" spans="1:4" x14ac:dyDescent="0.2">
      <c r="A533" s="164"/>
      <c r="B533" s="164"/>
      <c r="C533" s="164"/>
      <c r="D533" s="165"/>
    </row>
    <row r="534" spans="1:4" x14ac:dyDescent="0.2">
      <c r="A534" s="164"/>
      <c r="B534" s="164"/>
      <c r="C534" s="164"/>
      <c r="D534" s="165"/>
    </row>
    <row r="535" spans="1:4" x14ac:dyDescent="0.2">
      <c r="A535" s="164"/>
      <c r="B535" s="164"/>
      <c r="C535" s="164"/>
      <c r="D535" s="165"/>
    </row>
    <row r="536" spans="1:4" x14ac:dyDescent="0.2">
      <c r="A536" s="164"/>
      <c r="B536" s="164"/>
      <c r="C536" s="164"/>
      <c r="D536" s="165"/>
    </row>
    <row r="537" spans="1:4" x14ac:dyDescent="0.2">
      <c r="A537" s="164"/>
      <c r="B537" s="164"/>
      <c r="C537" s="164"/>
      <c r="D537" s="165"/>
    </row>
    <row r="538" spans="1:4" x14ac:dyDescent="0.2">
      <c r="A538" s="164"/>
      <c r="B538" s="164"/>
      <c r="C538" s="164"/>
      <c r="D538" s="165"/>
    </row>
    <row r="539" spans="1:4" x14ac:dyDescent="0.2">
      <c r="A539" s="164"/>
      <c r="B539" s="164"/>
      <c r="C539" s="164"/>
      <c r="D539" s="165"/>
    </row>
    <row r="540" spans="1:4" x14ac:dyDescent="0.2">
      <c r="A540" s="164"/>
      <c r="B540" s="164"/>
      <c r="C540" s="164"/>
      <c r="D540" s="165"/>
    </row>
    <row r="541" spans="1:4" x14ac:dyDescent="0.2">
      <c r="A541" s="164"/>
      <c r="B541" s="164"/>
      <c r="C541" s="164"/>
      <c r="D541" s="165"/>
    </row>
    <row r="542" spans="1:4" x14ac:dyDescent="0.2">
      <c r="A542" s="164"/>
      <c r="B542" s="164"/>
      <c r="C542" s="164"/>
      <c r="D542" s="165"/>
    </row>
    <row r="543" spans="1:4" x14ac:dyDescent="0.2">
      <c r="A543" s="164"/>
      <c r="B543" s="164"/>
      <c r="C543" s="164"/>
      <c r="D543" s="165"/>
    </row>
    <row r="544" spans="1:4" x14ac:dyDescent="0.2">
      <c r="A544" s="164"/>
      <c r="B544" s="164"/>
      <c r="C544" s="164"/>
      <c r="D544" s="165"/>
    </row>
    <row r="545" spans="1:4" x14ac:dyDescent="0.2">
      <c r="A545" s="164"/>
      <c r="B545" s="164"/>
      <c r="C545" s="164"/>
      <c r="D545" s="165"/>
    </row>
    <row r="546" spans="1:4" x14ac:dyDescent="0.2">
      <c r="A546" s="164"/>
      <c r="B546" s="164"/>
      <c r="C546" s="164"/>
      <c r="D546" s="165"/>
    </row>
    <row r="547" spans="1:4" x14ac:dyDescent="0.2">
      <c r="A547" s="164"/>
      <c r="B547" s="164"/>
      <c r="C547" s="164"/>
      <c r="D547" s="165"/>
    </row>
    <row r="548" spans="1:4" x14ac:dyDescent="0.2">
      <c r="A548" s="164"/>
      <c r="B548" s="164"/>
      <c r="C548" s="164"/>
      <c r="D548" s="165"/>
    </row>
    <row r="549" spans="1:4" x14ac:dyDescent="0.2">
      <c r="A549" s="164"/>
      <c r="B549" s="164"/>
      <c r="C549" s="164"/>
      <c r="D549" s="165"/>
    </row>
    <row r="550" spans="1:4" x14ac:dyDescent="0.2">
      <c r="A550" s="164"/>
      <c r="B550" s="164"/>
      <c r="C550" s="164"/>
      <c r="D550" s="165"/>
    </row>
    <row r="551" spans="1:4" x14ac:dyDescent="0.2">
      <c r="A551" s="164"/>
      <c r="B551" s="164"/>
      <c r="C551" s="164"/>
      <c r="D551" s="165"/>
    </row>
    <row r="552" spans="1:4" x14ac:dyDescent="0.2">
      <c r="A552" s="164"/>
      <c r="B552" s="164"/>
      <c r="C552" s="164"/>
      <c r="D552" s="165"/>
    </row>
    <row r="553" spans="1:4" x14ac:dyDescent="0.2">
      <c r="A553" s="164"/>
      <c r="B553" s="164"/>
      <c r="C553" s="164"/>
      <c r="D553" s="165"/>
    </row>
    <row r="554" spans="1:4" x14ac:dyDescent="0.2">
      <c r="A554" s="164"/>
      <c r="B554" s="164"/>
      <c r="C554" s="164"/>
      <c r="D554" s="165"/>
    </row>
    <row r="555" spans="1:4" x14ac:dyDescent="0.2">
      <c r="A555" s="164"/>
      <c r="B555" s="164"/>
      <c r="C555" s="164"/>
      <c r="D555" s="165"/>
    </row>
    <row r="556" spans="1:4" x14ac:dyDescent="0.2">
      <c r="A556" s="164"/>
      <c r="B556" s="164"/>
      <c r="C556" s="164"/>
      <c r="D556" s="165"/>
    </row>
    <row r="557" spans="1:4" x14ac:dyDescent="0.2">
      <c r="A557" s="164"/>
      <c r="B557" s="164"/>
      <c r="C557" s="164"/>
      <c r="D557" s="165"/>
    </row>
    <row r="558" spans="1:4" x14ac:dyDescent="0.2">
      <c r="A558" s="164"/>
      <c r="B558" s="164"/>
      <c r="C558" s="164"/>
      <c r="D558" s="165"/>
    </row>
    <row r="559" spans="1:4" x14ac:dyDescent="0.2">
      <c r="A559" s="164"/>
      <c r="B559" s="164"/>
      <c r="C559" s="164"/>
      <c r="D559" s="165"/>
    </row>
    <row r="560" spans="1:4" x14ac:dyDescent="0.2">
      <c r="A560" s="164"/>
      <c r="B560" s="164"/>
      <c r="C560" s="164"/>
      <c r="D560" s="165"/>
    </row>
    <row r="561" spans="1:4" x14ac:dyDescent="0.2">
      <c r="A561" s="164"/>
      <c r="B561" s="164"/>
      <c r="C561" s="164"/>
      <c r="D561" s="165"/>
    </row>
    <row r="562" spans="1:4" x14ac:dyDescent="0.2">
      <c r="A562" s="164"/>
      <c r="B562" s="164"/>
      <c r="C562" s="164"/>
      <c r="D562" s="165"/>
    </row>
    <row r="563" spans="1:4" x14ac:dyDescent="0.2">
      <c r="A563" s="164"/>
      <c r="B563" s="164"/>
      <c r="C563" s="164"/>
      <c r="D563" s="165"/>
    </row>
    <row r="564" spans="1:4" x14ac:dyDescent="0.2">
      <c r="A564" s="164"/>
      <c r="B564" s="164"/>
      <c r="C564" s="164"/>
      <c r="D564" s="165"/>
    </row>
    <row r="565" spans="1:4" x14ac:dyDescent="0.2">
      <c r="A565" s="164"/>
      <c r="B565" s="164"/>
      <c r="C565" s="164"/>
      <c r="D565" s="165"/>
    </row>
    <row r="566" spans="1:4" x14ac:dyDescent="0.2">
      <c r="A566" s="164"/>
      <c r="B566" s="164"/>
      <c r="C566" s="164"/>
      <c r="D566" s="165"/>
    </row>
    <row r="567" spans="1:4" x14ac:dyDescent="0.2">
      <c r="A567" s="164"/>
      <c r="B567" s="164"/>
      <c r="C567" s="164"/>
      <c r="D567" s="165"/>
    </row>
    <row r="568" spans="1:4" x14ac:dyDescent="0.2">
      <c r="A568" s="164"/>
      <c r="B568" s="164"/>
      <c r="C568" s="164"/>
      <c r="D568" s="165"/>
    </row>
    <row r="569" spans="1:4" x14ac:dyDescent="0.2">
      <c r="A569" s="164"/>
      <c r="B569" s="164"/>
      <c r="C569" s="164"/>
      <c r="D569" s="165"/>
    </row>
    <row r="570" spans="1:4" x14ac:dyDescent="0.2">
      <c r="A570" s="164"/>
      <c r="B570" s="164"/>
      <c r="C570" s="164"/>
      <c r="D570" s="165"/>
    </row>
    <row r="571" spans="1:4" x14ac:dyDescent="0.2">
      <c r="A571" s="164"/>
      <c r="B571" s="164"/>
      <c r="C571" s="164"/>
      <c r="D571" s="165"/>
    </row>
    <row r="572" spans="1:4" x14ac:dyDescent="0.2">
      <c r="A572" s="164"/>
      <c r="B572" s="164"/>
      <c r="C572" s="164"/>
      <c r="D572" s="165"/>
    </row>
    <row r="573" spans="1:4" x14ac:dyDescent="0.2">
      <c r="A573" s="164"/>
      <c r="B573" s="164"/>
      <c r="C573" s="164"/>
      <c r="D573" s="165"/>
    </row>
    <row r="574" spans="1:4" x14ac:dyDescent="0.2">
      <c r="A574" s="164"/>
      <c r="B574" s="164"/>
      <c r="C574" s="164"/>
      <c r="D574" s="165"/>
    </row>
    <row r="575" spans="1:4" x14ac:dyDescent="0.2">
      <c r="A575" s="164"/>
      <c r="B575" s="164"/>
      <c r="C575" s="164"/>
      <c r="D575" s="165"/>
    </row>
    <row r="576" spans="1:4" x14ac:dyDescent="0.2">
      <c r="A576" s="164"/>
      <c r="B576" s="164"/>
      <c r="C576" s="164"/>
      <c r="D576" s="165"/>
    </row>
    <row r="577" spans="1:4" x14ac:dyDescent="0.2">
      <c r="A577" s="164"/>
      <c r="B577" s="164"/>
      <c r="C577" s="164"/>
      <c r="D577" s="165"/>
    </row>
    <row r="578" spans="1:4" x14ac:dyDescent="0.2">
      <c r="A578" s="164"/>
      <c r="B578" s="164"/>
      <c r="C578" s="164"/>
      <c r="D578" s="165"/>
    </row>
    <row r="579" spans="1:4" x14ac:dyDescent="0.2">
      <c r="A579" s="164"/>
      <c r="B579" s="164"/>
      <c r="C579" s="164"/>
      <c r="D579" s="165"/>
    </row>
    <row r="580" spans="1:4" x14ac:dyDescent="0.2">
      <c r="A580" s="164"/>
      <c r="B580" s="164"/>
      <c r="C580" s="164"/>
      <c r="D580" s="165"/>
    </row>
    <row r="581" spans="1:4" x14ac:dyDescent="0.2">
      <c r="A581" s="164"/>
      <c r="B581" s="164"/>
      <c r="C581" s="164"/>
      <c r="D581" s="165"/>
    </row>
    <row r="582" spans="1:4" x14ac:dyDescent="0.2">
      <c r="A582" s="164"/>
      <c r="B582" s="164"/>
      <c r="C582" s="164"/>
      <c r="D582" s="165"/>
    </row>
    <row r="583" spans="1:4" x14ac:dyDescent="0.2">
      <c r="A583" s="164"/>
      <c r="B583" s="164"/>
      <c r="C583" s="164"/>
      <c r="D583" s="165"/>
    </row>
    <row r="584" spans="1:4" x14ac:dyDescent="0.2">
      <c r="A584" s="164"/>
      <c r="B584" s="164"/>
      <c r="C584" s="164"/>
      <c r="D584" s="165"/>
    </row>
    <row r="585" spans="1:4" x14ac:dyDescent="0.2">
      <c r="A585" s="164"/>
      <c r="B585" s="164"/>
      <c r="C585" s="164"/>
      <c r="D585" s="165"/>
    </row>
    <row r="586" spans="1:4" x14ac:dyDescent="0.2">
      <c r="A586" s="164"/>
      <c r="B586" s="164"/>
      <c r="C586" s="164"/>
      <c r="D586" s="165"/>
    </row>
    <row r="587" spans="1:4" x14ac:dyDescent="0.2">
      <c r="A587" s="164"/>
      <c r="B587" s="164"/>
      <c r="C587" s="164"/>
      <c r="D587" s="165"/>
    </row>
    <row r="588" spans="1:4" x14ac:dyDescent="0.2">
      <c r="A588" s="164"/>
      <c r="B588" s="164"/>
      <c r="C588" s="164"/>
      <c r="D588" s="165"/>
    </row>
    <row r="589" spans="1:4" x14ac:dyDescent="0.2">
      <c r="A589" s="164"/>
      <c r="B589" s="164"/>
      <c r="C589" s="164"/>
      <c r="D589" s="165"/>
    </row>
    <row r="590" spans="1:4" x14ac:dyDescent="0.2">
      <c r="A590" s="164"/>
      <c r="B590" s="164"/>
      <c r="C590" s="164"/>
      <c r="D590" s="165"/>
    </row>
    <row r="591" spans="1:4" x14ac:dyDescent="0.2">
      <c r="A591" s="164"/>
      <c r="B591" s="164"/>
      <c r="C591" s="164"/>
      <c r="D591" s="165"/>
    </row>
    <row r="592" spans="1:4" x14ac:dyDescent="0.2">
      <c r="A592" s="164"/>
      <c r="B592" s="164"/>
      <c r="C592" s="164"/>
      <c r="D592" s="165"/>
    </row>
    <row r="593" spans="1:4" x14ac:dyDescent="0.2">
      <c r="A593" s="164"/>
      <c r="B593" s="164"/>
      <c r="C593" s="164"/>
      <c r="D593" s="165"/>
    </row>
    <row r="594" spans="1:4" x14ac:dyDescent="0.2">
      <c r="A594" s="164"/>
      <c r="B594" s="164"/>
      <c r="C594" s="164"/>
      <c r="D594" s="165"/>
    </row>
    <row r="595" spans="1:4" x14ac:dyDescent="0.2">
      <c r="A595" s="164"/>
      <c r="B595" s="164"/>
      <c r="C595" s="164"/>
      <c r="D595" s="165"/>
    </row>
    <row r="596" spans="1:4" x14ac:dyDescent="0.2">
      <c r="A596" s="164"/>
      <c r="B596" s="164"/>
      <c r="C596" s="164"/>
      <c r="D596" s="165"/>
    </row>
    <row r="597" spans="1:4" x14ac:dyDescent="0.2">
      <c r="A597" s="164"/>
      <c r="B597" s="164"/>
      <c r="C597" s="164"/>
      <c r="D597" s="165"/>
    </row>
    <row r="598" spans="1:4" x14ac:dyDescent="0.2">
      <c r="A598" s="164"/>
      <c r="B598" s="164"/>
      <c r="C598" s="164"/>
      <c r="D598" s="165"/>
    </row>
    <row r="599" spans="1:4" x14ac:dyDescent="0.2">
      <c r="A599" s="164"/>
      <c r="B599" s="164"/>
      <c r="C599" s="164"/>
      <c r="D599" s="165"/>
    </row>
    <row r="600" spans="1:4" x14ac:dyDescent="0.2">
      <c r="A600" s="164"/>
      <c r="B600" s="164"/>
      <c r="C600" s="164"/>
      <c r="D600" s="165"/>
    </row>
    <row r="601" spans="1:4" x14ac:dyDescent="0.2">
      <c r="A601" s="164"/>
      <c r="B601" s="164"/>
      <c r="C601" s="164"/>
      <c r="D601" s="165"/>
    </row>
    <row r="602" spans="1:4" x14ac:dyDescent="0.2">
      <c r="A602" s="164"/>
      <c r="B602" s="164"/>
      <c r="C602" s="164"/>
      <c r="D602" s="165"/>
    </row>
    <row r="603" spans="1:4" x14ac:dyDescent="0.2">
      <c r="A603" s="164"/>
      <c r="B603" s="164"/>
      <c r="C603" s="164"/>
      <c r="D603" s="165"/>
    </row>
    <row r="604" spans="1:4" x14ac:dyDescent="0.2">
      <c r="A604" s="164"/>
      <c r="B604" s="164"/>
      <c r="C604" s="164"/>
      <c r="D604" s="165"/>
    </row>
    <row r="605" spans="1:4" x14ac:dyDescent="0.2">
      <c r="A605" s="164"/>
      <c r="B605" s="164"/>
      <c r="C605" s="164"/>
      <c r="D605" s="165"/>
    </row>
    <row r="606" spans="1:4" x14ac:dyDescent="0.2">
      <c r="A606" s="164"/>
      <c r="B606" s="164"/>
      <c r="C606" s="164"/>
      <c r="D606" s="165"/>
    </row>
    <row r="607" spans="1:4" x14ac:dyDescent="0.2">
      <c r="A607" s="164"/>
      <c r="B607" s="164"/>
      <c r="C607" s="164"/>
      <c r="D607" s="165"/>
    </row>
    <row r="608" spans="1:4" x14ac:dyDescent="0.2">
      <c r="A608" s="164"/>
      <c r="B608" s="164"/>
      <c r="C608" s="164"/>
      <c r="D608" s="165"/>
    </row>
    <row r="609" spans="1:4" x14ac:dyDescent="0.2">
      <c r="A609" s="164"/>
      <c r="B609" s="164"/>
      <c r="C609" s="164"/>
      <c r="D609" s="165"/>
    </row>
    <row r="610" spans="1:4" x14ac:dyDescent="0.2">
      <c r="A610" s="164"/>
      <c r="B610" s="164"/>
      <c r="C610" s="164"/>
      <c r="D610" s="165"/>
    </row>
    <row r="611" spans="1:4" x14ac:dyDescent="0.2">
      <c r="A611" s="164"/>
      <c r="B611" s="164"/>
      <c r="C611" s="164"/>
      <c r="D611" s="165"/>
    </row>
    <row r="612" spans="1:4" x14ac:dyDescent="0.2">
      <c r="A612" s="164"/>
      <c r="B612" s="164"/>
      <c r="C612" s="164"/>
      <c r="D612" s="165"/>
    </row>
    <row r="613" spans="1:4" x14ac:dyDescent="0.2">
      <c r="A613" s="164"/>
      <c r="B613" s="164"/>
      <c r="C613" s="164"/>
      <c r="D613" s="165"/>
    </row>
    <row r="614" spans="1:4" x14ac:dyDescent="0.2">
      <c r="A614" s="164"/>
      <c r="B614" s="164"/>
      <c r="C614" s="164"/>
      <c r="D614" s="165"/>
    </row>
    <row r="615" spans="1:4" x14ac:dyDescent="0.2">
      <c r="A615" s="164"/>
      <c r="B615" s="164"/>
      <c r="C615" s="164"/>
      <c r="D615" s="165"/>
    </row>
    <row r="616" spans="1:4" x14ac:dyDescent="0.2">
      <c r="A616" s="164"/>
      <c r="B616" s="164"/>
      <c r="C616" s="164"/>
      <c r="D616" s="165"/>
    </row>
    <row r="617" spans="1:4" x14ac:dyDescent="0.2">
      <c r="A617" s="164"/>
      <c r="B617" s="164"/>
      <c r="C617" s="164"/>
      <c r="D617" s="165"/>
    </row>
    <row r="618" spans="1:4" x14ac:dyDescent="0.2">
      <c r="A618" s="164"/>
      <c r="B618" s="164"/>
      <c r="C618" s="164"/>
      <c r="D618" s="165"/>
    </row>
    <row r="619" spans="1:4" x14ac:dyDescent="0.2">
      <c r="A619" s="164"/>
      <c r="B619" s="164"/>
      <c r="C619" s="164"/>
      <c r="D619" s="165"/>
    </row>
    <row r="620" spans="1:4" x14ac:dyDescent="0.2">
      <c r="A620" s="164"/>
      <c r="B620" s="164"/>
      <c r="C620" s="164"/>
      <c r="D620" s="165"/>
    </row>
    <row r="621" spans="1:4" x14ac:dyDescent="0.2">
      <c r="A621" s="164"/>
      <c r="B621" s="164"/>
      <c r="C621" s="164"/>
      <c r="D621" s="165"/>
    </row>
    <row r="622" spans="1:4" x14ac:dyDescent="0.2">
      <c r="A622" s="164"/>
      <c r="B622" s="164"/>
      <c r="C622" s="164"/>
      <c r="D622" s="165"/>
    </row>
    <row r="623" spans="1:4" x14ac:dyDescent="0.2">
      <c r="A623" s="164"/>
      <c r="B623" s="164"/>
      <c r="C623" s="164"/>
      <c r="D623" s="165"/>
    </row>
    <row r="624" spans="1:4" x14ac:dyDescent="0.2">
      <c r="A624" s="164"/>
      <c r="B624" s="164"/>
      <c r="C624" s="164"/>
      <c r="D624" s="165"/>
    </row>
    <row r="625" spans="1:4" x14ac:dyDescent="0.2">
      <c r="A625" s="164"/>
      <c r="B625" s="164"/>
      <c r="C625" s="164"/>
      <c r="D625" s="165"/>
    </row>
    <row r="626" spans="1:4" x14ac:dyDescent="0.2">
      <c r="A626" s="164"/>
      <c r="B626" s="164"/>
      <c r="C626" s="164"/>
      <c r="D626" s="165"/>
    </row>
    <row r="627" spans="1:4" x14ac:dyDescent="0.2">
      <c r="A627" s="164"/>
      <c r="B627" s="164"/>
      <c r="C627" s="164"/>
      <c r="D627" s="165"/>
    </row>
    <row r="628" spans="1:4" x14ac:dyDescent="0.2">
      <c r="A628" s="164"/>
      <c r="B628" s="164"/>
      <c r="C628" s="164"/>
      <c r="D628" s="165"/>
    </row>
    <row r="629" spans="1:4" x14ac:dyDescent="0.2">
      <c r="A629" s="164"/>
      <c r="B629" s="164"/>
      <c r="C629" s="164"/>
      <c r="D629" s="165"/>
    </row>
    <row r="630" spans="1:4" x14ac:dyDescent="0.2">
      <c r="A630" s="164"/>
      <c r="B630" s="164"/>
      <c r="C630" s="164"/>
      <c r="D630" s="165"/>
    </row>
    <row r="631" spans="1:4" x14ac:dyDescent="0.2">
      <c r="A631" s="164"/>
      <c r="B631" s="164"/>
      <c r="C631" s="164"/>
      <c r="D631" s="165"/>
    </row>
    <row r="632" spans="1:4" x14ac:dyDescent="0.2">
      <c r="A632" s="164"/>
      <c r="B632" s="164"/>
      <c r="C632" s="164"/>
      <c r="D632" s="165"/>
    </row>
    <row r="633" spans="1:4" x14ac:dyDescent="0.2">
      <c r="A633" s="164"/>
      <c r="B633" s="164"/>
      <c r="C633" s="164"/>
      <c r="D633" s="165"/>
    </row>
    <row r="634" spans="1:4" x14ac:dyDescent="0.2">
      <c r="A634" s="164"/>
      <c r="B634" s="164"/>
      <c r="C634" s="164"/>
      <c r="D634" s="165"/>
    </row>
    <row r="635" spans="1:4" x14ac:dyDescent="0.2">
      <c r="A635" s="164"/>
      <c r="B635" s="164"/>
      <c r="C635" s="164"/>
      <c r="D635" s="165"/>
    </row>
    <row r="636" spans="1:4" x14ac:dyDescent="0.2">
      <c r="A636" s="164"/>
      <c r="B636" s="164"/>
      <c r="C636" s="164"/>
      <c r="D636" s="165"/>
    </row>
    <row r="637" spans="1:4" x14ac:dyDescent="0.2">
      <c r="A637" s="164"/>
      <c r="B637" s="164"/>
      <c r="C637" s="164"/>
      <c r="D637" s="165"/>
    </row>
    <row r="638" spans="1:4" x14ac:dyDescent="0.2">
      <c r="A638" s="164"/>
      <c r="B638" s="164"/>
      <c r="C638" s="164"/>
      <c r="D638" s="165"/>
    </row>
    <row r="639" spans="1:4" x14ac:dyDescent="0.2">
      <c r="A639" s="164"/>
      <c r="B639" s="164"/>
      <c r="C639" s="164"/>
      <c r="D639" s="165"/>
    </row>
    <row r="640" spans="1:4" x14ac:dyDescent="0.2">
      <c r="A640" s="164"/>
      <c r="B640" s="164"/>
      <c r="C640" s="164"/>
      <c r="D640" s="165"/>
    </row>
    <row r="641" spans="1:4" x14ac:dyDescent="0.2">
      <c r="A641" s="164"/>
      <c r="B641" s="164"/>
      <c r="C641" s="164"/>
      <c r="D641" s="165"/>
    </row>
    <row r="642" spans="1:4" x14ac:dyDescent="0.2">
      <c r="A642" s="164"/>
      <c r="B642" s="164"/>
      <c r="C642" s="164"/>
      <c r="D642" s="165"/>
    </row>
    <row r="643" spans="1:4" x14ac:dyDescent="0.2">
      <c r="A643" s="164"/>
      <c r="B643" s="164"/>
      <c r="C643" s="164"/>
      <c r="D643" s="165"/>
    </row>
    <row r="644" spans="1:4" x14ac:dyDescent="0.2">
      <c r="A644" s="164"/>
      <c r="B644" s="164"/>
      <c r="C644" s="164"/>
      <c r="D644" s="165"/>
    </row>
    <row r="645" spans="1:4" x14ac:dyDescent="0.2">
      <c r="A645" s="164"/>
      <c r="B645" s="164"/>
      <c r="C645" s="164"/>
      <c r="D645" s="165"/>
    </row>
    <row r="646" spans="1:4" x14ac:dyDescent="0.2">
      <c r="A646" s="164"/>
      <c r="B646" s="164"/>
      <c r="C646" s="164"/>
      <c r="D646" s="165"/>
    </row>
    <row r="647" spans="1:4" x14ac:dyDescent="0.2">
      <c r="A647" s="164"/>
      <c r="B647" s="164"/>
      <c r="C647" s="164"/>
      <c r="D647" s="165"/>
    </row>
    <row r="648" spans="1:4" x14ac:dyDescent="0.2">
      <c r="A648" s="164"/>
      <c r="B648" s="164"/>
      <c r="C648" s="164"/>
      <c r="D648" s="165"/>
    </row>
    <row r="649" spans="1:4" x14ac:dyDescent="0.2">
      <c r="A649" s="164"/>
      <c r="B649" s="164"/>
      <c r="C649" s="164"/>
      <c r="D649" s="165"/>
    </row>
    <row r="650" spans="1:4" x14ac:dyDescent="0.2">
      <c r="A650" s="164"/>
      <c r="B650" s="164"/>
      <c r="C650" s="164"/>
      <c r="D650" s="165"/>
    </row>
    <row r="651" spans="1:4" x14ac:dyDescent="0.2">
      <c r="A651" s="164"/>
      <c r="B651" s="164"/>
      <c r="C651" s="164"/>
      <c r="D651" s="165"/>
    </row>
    <row r="652" spans="1:4" x14ac:dyDescent="0.2">
      <c r="A652" s="164"/>
      <c r="B652" s="164"/>
      <c r="C652" s="164"/>
      <c r="D652" s="165"/>
    </row>
    <row r="653" spans="1:4" x14ac:dyDescent="0.2">
      <c r="A653" s="164"/>
      <c r="B653" s="164"/>
      <c r="C653" s="164"/>
      <c r="D653" s="165"/>
    </row>
    <row r="654" spans="1:4" x14ac:dyDescent="0.2">
      <c r="A654" s="164"/>
      <c r="B654" s="164"/>
      <c r="C654" s="164"/>
      <c r="D654" s="165"/>
    </row>
    <row r="655" spans="1:4" x14ac:dyDescent="0.2">
      <c r="A655" s="164"/>
      <c r="B655" s="164"/>
      <c r="C655" s="164"/>
      <c r="D655" s="165"/>
    </row>
    <row r="656" spans="1:4" x14ac:dyDescent="0.2">
      <c r="A656" s="164"/>
      <c r="B656" s="164"/>
      <c r="C656" s="164"/>
      <c r="D656" s="165"/>
    </row>
    <row r="657" spans="1:4" x14ac:dyDescent="0.2">
      <c r="A657" s="164"/>
      <c r="B657" s="164"/>
      <c r="C657" s="164"/>
      <c r="D657" s="165"/>
    </row>
    <row r="658" spans="1:4" x14ac:dyDescent="0.2">
      <c r="A658" s="164"/>
      <c r="B658" s="164"/>
      <c r="C658" s="164"/>
      <c r="D658" s="165"/>
    </row>
    <row r="659" spans="1:4" x14ac:dyDescent="0.2">
      <c r="A659" s="164"/>
      <c r="B659" s="164"/>
      <c r="C659" s="164"/>
      <c r="D659" s="165"/>
    </row>
    <row r="660" spans="1:4" x14ac:dyDescent="0.2">
      <c r="A660" s="164"/>
      <c r="B660" s="164"/>
      <c r="C660" s="164"/>
      <c r="D660" s="165"/>
    </row>
    <row r="661" spans="1:4" x14ac:dyDescent="0.2">
      <c r="A661" s="164"/>
      <c r="B661" s="164"/>
      <c r="C661" s="164"/>
      <c r="D661" s="165"/>
    </row>
    <row r="662" spans="1:4" x14ac:dyDescent="0.2">
      <c r="A662" s="164"/>
      <c r="B662" s="164"/>
      <c r="C662" s="164"/>
      <c r="D662" s="165"/>
    </row>
    <row r="663" spans="1:4" x14ac:dyDescent="0.2">
      <c r="A663" s="164"/>
      <c r="B663" s="164"/>
      <c r="C663" s="164"/>
      <c r="D663" s="165"/>
    </row>
    <row r="664" spans="1:4" x14ac:dyDescent="0.2">
      <c r="A664" s="164"/>
      <c r="B664" s="164"/>
      <c r="C664" s="164"/>
      <c r="D664" s="165"/>
    </row>
    <row r="665" spans="1:4" x14ac:dyDescent="0.2">
      <c r="A665" s="164"/>
      <c r="B665" s="164"/>
      <c r="C665" s="164"/>
      <c r="D665" s="165"/>
    </row>
    <row r="666" spans="1:4" x14ac:dyDescent="0.2">
      <c r="A666" s="164"/>
      <c r="B666" s="164"/>
      <c r="C666" s="164"/>
      <c r="D666" s="165"/>
    </row>
    <row r="667" spans="1:4" x14ac:dyDescent="0.2">
      <c r="A667" s="164"/>
      <c r="B667" s="164"/>
      <c r="C667" s="164"/>
      <c r="D667" s="165"/>
    </row>
    <row r="668" spans="1:4" x14ac:dyDescent="0.2">
      <c r="A668" s="164"/>
      <c r="B668" s="164"/>
      <c r="C668" s="164"/>
      <c r="D668" s="165"/>
    </row>
    <row r="669" spans="1:4" x14ac:dyDescent="0.2">
      <c r="A669" s="164"/>
      <c r="B669" s="164"/>
      <c r="C669" s="164"/>
      <c r="D669" s="165"/>
    </row>
    <row r="670" spans="1:4" x14ac:dyDescent="0.2">
      <c r="A670" s="164"/>
      <c r="B670" s="164"/>
      <c r="C670" s="164"/>
      <c r="D670" s="165"/>
    </row>
    <row r="671" spans="1:4" x14ac:dyDescent="0.2">
      <c r="A671" s="164"/>
      <c r="B671" s="164"/>
      <c r="C671" s="164"/>
      <c r="D671" s="165"/>
    </row>
    <row r="672" spans="1:4" x14ac:dyDescent="0.2">
      <c r="A672" s="164"/>
      <c r="B672" s="164"/>
      <c r="C672" s="164"/>
      <c r="D672" s="165"/>
    </row>
    <row r="673" spans="1:4" x14ac:dyDescent="0.2">
      <c r="A673" s="164"/>
      <c r="B673" s="164"/>
      <c r="C673" s="164"/>
      <c r="D673" s="165"/>
    </row>
    <row r="674" spans="1:4" x14ac:dyDescent="0.2">
      <c r="A674" s="164"/>
      <c r="B674" s="164"/>
      <c r="C674" s="164"/>
      <c r="D674" s="165"/>
    </row>
    <row r="675" spans="1:4" x14ac:dyDescent="0.2">
      <c r="A675" s="164"/>
      <c r="B675" s="164"/>
      <c r="C675" s="164"/>
      <c r="D675" s="165"/>
    </row>
    <row r="676" spans="1:4" x14ac:dyDescent="0.2">
      <c r="A676" s="164"/>
      <c r="B676" s="164"/>
      <c r="C676" s="164"/>
      <c r="D676" s="165"/>
    </row>
    <row r="677" spans="1:4" x14ac:dyDescent="0.2">
      <c r="A677" s="164"/>
      <c r="B677" s="164"/>
      <c r="C677" s="164"/>
      <c r="D677" s="165"/>
    </row>
    <row r="678" spans="1:4" x14ac:dyDescent="0.2">
      <c r="A678" s="164"/>
      <c r="B678" s="164"/>
      <c r="C678" s="164"/>
      <c r="D678" s="165"/>
    </row>
    <row r="679" spans="1:4" x14ac:dyDescent="0.2">
      <c r="A679" s="164"/>
      <c r="B679" s="164"/>
      <c r="C679" s="164"/>
      <c r="D679" s="165"/>
    </row>
    <row r="680" spans="1:4" x14ac:dyDescent="0.2">
      <c r="A680" s="164"/>
      <c r="B680" s="164"/>
      <c r="C680" s="164"/>
      <c r="D680" s="165"/>
    </row>
    <row r="681" spans="1:4" x14ac:dyDescent="0.2">
      <c r="A681" s="164"/>
      <c r="B681" s="164"/>
      <c r="C681" s="164"/>
      <c r="D681" s="165"/>
    </row>
    <row r="682" spans="1:4" x14ac:dyDescent="0.2">
      <c r="A682" s="164"/>
      <c r="B682" s="164"/>
      <c r="C682" s="164"/>
      <c r="D682" s="165"/>
    </row>
    <row r="683" spans="1:4" x14ac:dyDescent="0.2">
      <c r="A683" s="164"/>
      <c r="B683" s="164"/>
      <c r="C683" s="164"/>
      <c r="D683" s="165"/>
    </row>
    <row r="684" spans="1:4" x14ac:dyDescent="0.2">
      <c r="A684" s="164"/>
      <c r="B684" s="164"/>
      <c r="C684" s="164"/>
      <c r="D684" s="165"/>
    </row>
    <row r="685" spans="1:4" x14ac:dyDescent="0.2">
      <c r="A685" s="164"/>
      <c r="B685" s="164"/>
      <c r="C685" s="164"/>
      <c r="D685" s="165"/>
    </row>
    <row r="686" spans="1:4" x14ac:dyDescent="0.2">
      <c r="A686" s="164"/>
      <c r="B686" s="164"/>
      <c r="C686" s="164"/>
      <c r="D686" s="165"/>
    </row>
    <row r="687" spans="1:4" x14ac:dyDescent="0.2">
      <c r="A687" s="164"/>
      <c r="B687" s="164"/>
      <c r="C687" s="164"/>
      <c r="D687" s="165"/>
    </row>
    <row r="688" spans="1:4" x14ac:dyDescent="0.2">
      <c r="A688" s="164"/>
      <c r="B688" s="164"/>
      <c r="C688" s="164"/>
      <c r="D688" s="165"/>
    </row>
    <row r="689" spans="1:4" x14ac:dyDescent="0.2">
      <c r="A689" s="164"/>
      <c r="B689" s="164"/>
      <c r="C689" s="164"/>
      <c r="D689" s="165"/>
    </row>
    <row r="690" spans="1:4" x14ac:dyDescent="0.2">
      <c r="A690" s="164"/>
      <c r="B690" s="164"/>
      <c r="C690" s="164"/>
      <c r="D690" s="165"/>
    </row>
    <row r="691" spans="1:4" x14ac:dyDescent="0.2">
      <c r="A691" s="164"/>
      <c r="B691" s="164"/>
      <c r="C691" s="164"/>
      <c r="D691" s="165"/>
    </row>
    <row r="692" spans="1:4" x14ac:dyDescent="0.2">
      <c r="A692" s="164"/>
      <c r="B692" s="164"/>
      <c r="C692" s="164"/>
      <c r="D692" s="165"/>
    </row>
    <row r="693" spans="1:4" x14ac:dyDescent="0.2">
      <c r="A693" s="164"/>
      <c r="B693" s="164"/>
      <c r="C693" s="164"/>
      <c r="D693" s="165"/>
    </row>
    <row r="694" spans="1:4" x14ac:dyDescent="0.2">
      <c r="A694" s="164"/>
      <c r="B694" s="164"/>
      <c r="C694" s="164"/>
      <c r="D694" s="165"/>
    </row>
    <row r="695" spans="1:4" x14ac:dyDescent="0.2">
      <c r="A695" s="164"/>
      <c r="B695" s="164"/>
      <c r="C695" s="164"/>
      <c r="D695" s="165"/>
    </row>
    <row r="696" spans="1:4" x14ac:dyDescent="0.2">
      <c r="A696" s="164"/>
      <c r="B696" s="164"/>
      <c r="C696" s="164"/>
      <c r="D696" s="165"/>
    </row>
    <row r="697" spans="1:4" x14ac:dyDescent="0.2">
      <c r="A697" s="164"/>
      <c r="B697" s="164"/>
      <c r="C697" s="164"/>
      <c r="D697" s="165"/>
    </row>
    <row r="698" spans="1:4" x14ac:dyDescent="0.2">
      <c r="A698" s="164"/>
      <c r="B698" s="164"/>
      <c r="C698" s="164"/>
      <c r="D698" s="165"/>
    </row>
    <row r="699" spans="1:4" x14ac:dyDescent="0.2">
      <c r="A699" s="164"/>
      <c r="B699" s="164"/>
      <c r="C699" s="164"/>
      <c r="D699" s="165"/>
    </row>
    <row r="700" spans="1:4" x14ac:dyDescent="0.2">
      <c r="A700" s="164"/>
      <c r="B700" s="164"/>
      <c r="C700" s="164"/>
      <c r="D700" s="165"/>
    </row>
    <row r="701" spans="1:4" x14ac:dyDescent="0.2">
      <c r="A701" s="164"/>
      <c r="B701" s="164"/>
      <c r="C701" s="164"/>
      <c r="D701" s="165"/>
    </row>
    <row r="702" spans="1:4" x14ac:dyDescent="0.2">
      <c r="A702" s="164"/>
      <c r="B702" s="164"/>
      <c r="C702" s="164"/>
      <c r="D702" s="165"/>
    </row>
    <row r="703" spans="1:4" x14ac:dyDescent="0.2">
      <c r="A703" s="164"/>
      <c r="B703" s="164"/>
      <c r="C703" s="164"/>
      <c r="D703" s="165"/>
    </row>
    <row r="704" spans="1:4" x14ac:dyDescent="0.2">
      <c r="A704" s="164"/>
      <c r="B704" s="164"/>
      <c r="C704" s="164"/>
      <c r="D704" s="165"/>
    </row>
    <row r="705" spans="1:4" x14ac:dyDescent="0.2">
      <c r="A705" s="164"/>
      <c r="B705" s="164"/>
      <c r="C705" s="164"/>
      <c r="D705" s="165"/>
    </row>
    <row r="706" spans="1:4" x14ac:dyDescent="0.2">
      <c r="A706" s="164"/>
      <c r="B706" s="164"/>
      <c r="C706" s="164"/>
      <c r="D706" s="165"/>
    </row>
    <row r="707" spans="1:4" x14ac:dyDescent="0.2">
      <c r="A707" s="164"/>
      <c r="B707" s="164"/>
      <c r="C707" s="164"/>
      <c r="D707" s="165"/>
    </row>
    <row r="708" spans="1:4" x14ac:dyDescent="0.2">
      <c r="A708" s="164"/>
      <c r="B708" s="164"/>
      <c r="C708" s="164"/>
      <c r="D708" s="165"/>
    </row>
    <row r="709" spans="1:4" x14ac:dyDescent="0.2">
      <c r="A709" s="164"/>
      <c r="B709" s="164"/>
      <c r="C709" s="164"/>
      <c r="D709" s="165"/>
    </row>
    <row r="710" spans="1:4" x14ac:dyDescent="0.2">
      <c r="A710" s="164"/>
      <c r="B710" s="164"/>
      <c r="C710" s="164"/>
      <c r="D710" s="165"/>
    </row>
    <row r="711" spans="1:4" x14ac:dyDescent="0.2">
      <c r="A711" s="164"/>
      <c r="B711" s="164"/>
      <c r="C711" s="164"/>
      <c r="D711" s="165"/>
    </row>
    <row r="712" spans="1:4" x14ac:dyDescent="0.2">
      <c r="A712" s="164"/>
      <c r="B712" s="164"/>
      <c r="C712" s="164"/>
      <c r="D712" s="165"/>
    </row>
    <row r="713" spans="1:4" x14ac:dyDescent="0.2">
      <c r="A713" s="164"/>
      <c r="B713" s="164"/>
      <c r="C713" s="164"/>
      <c r="D713" s="165"/>
    </row>
    <row r="714" spans="1:4" x14ac:dyDescent="0.2">
      <c r="A714" s="164"/>
      <c r="B714" s="164"/>
      <c r="C714" s="164"/>
      <c r="D714" s="165"/>
    </row>
    <row r="715" spans="1:4" x14ac:dyDescent="0.2">
      <c r="A715" s="164"/>
      <c r="B715" s="164"/>
      <c r="C715" s="164"/>
      <c r="D715" s="165"/>
    </row>
    <row r="716" spans="1:4" x14ac:dyDescent="0.2">
      <c r="A716" s="164"/>
      <c r="B716" s="164"/>
      <c r="C716" s="164"/>
      <c r="D716" s="165"/>
    </row>
    <row r="717" spans="1:4" x14ac:dyDescent="0.2">
      <c r="A717" s="164"/>
      <c r="B717" s="164"/>
      <c r="C717" s="164"/>
      <c r="D717" s="165"/>
    </row>
    <row r="718" spans="1:4" x14ac:dyDescent="0.2">
      <c r="A718" s="164"/>
      <c r="B718" s="164"/>
      <c r="C718" s="164"/>
      <c r="D718" s="165"/>
    </row>
    <row r="719" spans="1:4" x14ac:dyDescent="0.2">
      <c r="A719" s="164"/>
      <c r="B719" s="164"/>
      <c r="C719" s="164"/>
      <c r="D719" s="165"/>
    </row>
    <row r="720" spans="1:4" x14ac:dyDescent="0.2">
      <c r="A720" s="164"/>
      <c r="B720" s="164"/>
      <c r="C720" s="164"/>
      <c r="D720" s="165"/>
    </row>
    <row r="721" spans="1:4" x14ac:dyDescent="0.2">
      <c r="A721" s="164"/>
      <c r="B721" s="164"/>
      <c r="C721" s="164"/>
      <c r="D721" s="165"/>
    </row>
    <row r="722" spans="1:4" x14ac:dyDescent="0.2">
      <c r="A722" s="164"/>
      <c r="B722" s="164"/>
      <c r="C722" s="164"/>
      <c r="D722" s="165"/>
    </row>
    <row r="723" spans="1:4" x14ac:dyDescent="0.2">
      <c r="A723" s="164"/>
      <c r="B723" s="164"/>
      <c r="C723" s="164"/>
      <c r="D723" s="165"/>
    </row>
    <row r="724" spans="1:4" x14ac:dyDescent="0.2">
      <c r="A724" s="164"/>
      <c r="B724" s="164"/>
      <c r="C724" s="164"/>
      <c r="D724" s="165"/>
    </row>
    <row r="725" spans="1:4" x14ac:dyDescent="0.2">
      <c r="A725" s="164"/>
      <c r="B725" s="164"/>
      <c r="C725" s="164"/>
      <c r="D725" s="165"/>
    </row>
    <row r="726" spans="1:4" x14ac:dyDescent="0.2">
      <c r="A726" s="164"/>
      <c r="B726" s="164"/>
      <c r="C726" s="164"/>
      <c r="D726" s="165"/>
    </row>
    <row r="727" spans="1:4" x14ac:dyDescent="0.2">
      <c r="A727" s="164"/>
      <c r="B727" s="164"/>
      <c r="C727" s="164"/>
      <c r="D727" s="165"/>
    </row>
    <row r="728" spans="1:4" x14ac:dyDescent="0.2">
      <c r="A728" s="164"/>
      <c r="B728" s="164"/>
      <c r="C728" s="164"/>
      <c r="D728" s="165"/>
    </row>
    <row r="729" spans="1:4" x14ac:dyDescent="0.2">
      <c r="A729" s="164"/>
      <c r="B729" s="164"/>
      <c r="C729" s="164"/>
      <c r="D729" s="165"/>
    </row>
    <row r="730" spans="1:4" x14ac:dyDescent="0.2">
      <c r="A730" s="164"/>
      <c r="B730" s="164"/>
      <c r="C730" s="164"/>
      <c r="D730" s="165"/>
    </row>
    <row r="731" spans="1:4" x14ac:dyDescent="0.2">
      <c r="A731" s="164"/>
      <c r="B731" s="164"/>
      <c r="C731" s="164"/>
      <c r="D731" s="165"/>
    </row>
    <row r="732" spans="1:4" x14ac:dyDescent="0.2">
      <c r="A732" s="164"/>
      <c r="B732" s="164"/>
      <c r="C732" s="164"/>
      <c r="D732" s="165"/>
    </row>
    <row r="733" spans="1:4" x14ac:dyDescent="0.2">
      <c r="A733" s="164"/>
      <c r="B733" s="164"/>
      <c r="C733" s="164"/>
      <c r="D733" s="165"/>
    </row>
    <row r="734" spans="1:4" x14ac:dyDescent="0.2">
      <c r="A734" s="164"/>
      <c r="B734" s="164"/>
      <c r="C734" s="164"/>
      <c r="D734" s="165"/>
    </row>
    <row r="735" spans="1:4" x14ac:dyDescent="0.2">
      <c r="A735" s="164"/>
      <c r="B735" s="164"/>
      <c r="C735" s="164"/>
      <c r="D735" s="165"/>
    </row>
    <row r="736" spans="1:4" x14ac:dyDescent="0.2">
      <c r="A736" s="164"/>
      <c r="B736" s="164"/>
      <c r="C736" s="164"/>
      <c r="D736" s="165"/>
    </row>
    <row r="737" spans="1:4" x14ac:dyDescent="0.2">
      <c r="A737" s="164"/>
      <c r="B737" s="164"/>
      <c r="C737" s="164"/>
      <c r="D737" s="165"/>
    </row>
    <row r="738" spans="1:4" x14ac:dyDescent="0.2">
      <c r="A738" s="164"/>
      <c r="B738" s="164"/>
      <c r="C738" s="164"/>
      <c r="D738" s="165"/>
    </row>
    <row r="739" spans="1:4" x14ac:dyDescent="0.2">
      <c r="A739" s="164"/>
      <c r="B739" s="164"/>
      <c r="C739" s="164"/>
      <c r="D739" s="165"/>
    </row>
    <row r="740" spans="1:4" x14ac:dyDescent="0.2">
      <c r="A740" s="164"/>
      <c r="B740" s="164"/>
      <c r="C740" s="164"/>
      <c r="D740" s="165"/>
    </row>
    <row r="741" spans="1:4" x14ac:dyDescent="0.2">
      <c r="A741" s="164"/>
      <c r="B741" s="164"/>
      <c r="C741" s="164"/>
      <c r="D741" s="165"/>
    </row>
    <row r="742" spans="1:4" x14ac:dyDescent="0.2">
      <c r="A742" s="164"/>
      <c r="B742" s="164"/>
      <c r="C742" s="164"/>
      <c r="D742" s="165"/>
    </row>
    <row r="743" spans="1:4" x14ac:dyDescent="0.2">
      <c r="A743" s="164"/>
      <c r="B743" s="164"/>
      <c r="C743" s="164"/>
      <c r="D743" s="165"/>
    </row>
    <row r="744" spans="1:4" x14ac:dyDescent="0.2">
      <c r="A744" s="164"/>
      <c r="B744" s="164"/>
      <c r="C744" s="164"/>
      <c r="D744" s="165"/>
    </row>
    <row r="745" spans="1:4" x14ac:dyDescent="0.2">
      <c r="A745" s="164"/>
      <c r="B745" s="164"/>
      <c r="C745" s="164"/>
      <c r="D745" s="165"/>
    </row>
    <row r="746" spans="1:4" x14ac:dyDescent="0.2">
      <c r="A746" s="164"/>
      <c r="B746" s="164"/>
      <c r="C746" s="164"/>
      <c r="D746" s="165"/>
    </row>
    <row r="747" spans="1:4" x14ac:dyDescent="0.2">
      <c r="A747" s="164"/>
      <c r="B747" s="164"/>
      <c r="C747" s="164"/>
      <c r="D747" s="165"/>
    </row>
    <row r="748" spans="1:4" x14ac:dyDescent="0.2">
      <c r="A748" s="164"/>
      <c r="B748" s="164"/>
      <c r="C748" s="164"/>
      <c r="D748" s="165"/>
    </row>
    <row r="749" spans="1:4" x14ac:dyDescent="0.2">
      <c r="A749" s="164"/>
      <c r="B749" s="164"/>
      <c r="C749" s="164"/>
      <c r="D749" s="165"/>
    </row>
    <row r="750" spans="1:4" x14ac:dyDescent="0.2">
      <c r="A750" s="164"/>
      <c r="B750" s="164"/>
      <c r="C750" s="164"/>
      <c r="D750" s="165"/>
    </row>
    <row r="751" spans="1:4" x14ac:dyDescent="0.2">
      <c r="A751" s="164"/>
      <c r="B751" s="164"/>
      <c r="C751" s="164"/>
      <c r="D751" s="165"/>
    </row>
    <row r="752" spans="1:4" x14ac:dyDescent="0.2">
      <c r="A752" s="164"/>
      <c r="B752" s="164"/>
      <c r="C752" s="164"/>
      <c r="D752" s="165"/>
    </row>
    <row r="753" spans="1:4" x14ac:dyDescent="0.2">
      <c r="A753" s="164"/>
      <c r="B753" s="164"/>
      <c r="C753" s="164"/>
      <c r="D753" s="165"/>
    </row>
    <row r="754" spans="1:4" x14ac:dyDescent="0.2">
      <c r="A754" s="164"/>
      <c r="B754" s="164"/>
      <c r="C754" s="164"/>
      <c r="D754" s="165"/>
    </row>
    <row r="755" spans="1:4" x14ac:dyDescent="0.2">
      <c r="A755" s="164"/>
      <c r="B755" s="164"/>
      <c r="C755" s="164"/>
      <c r="D755" s="165"/>
    </row>
    <row r="756" spans="1:4" x14ac:dyDescent="0.2">
      <c r="A756" s="164"/>
      <c r="B756" s="164"/>
      <c r="C756" s="164"/>
      <c r="D756" s="165"/>
    </row>
    <row r="757" spans="1:4" x14ac:dyDescent="0.2">
      <c r="A757" s="164"/>
      <c r="B757" s="164"/>
      <c r="C757" s="164"/>
      <c r="D757" s="165"/>
    </row>
    <row r="758" spans="1:4" x14ac:dyDescent="0.2">
      <c r="A758" s="164"/>
      <c r="B758" s="164"/>
      <c r="C758" s="164"/>
      <c r="D758" s="165"/>
    </row>
    <row r="759" spans="1:4" x14ac:dyDescent="0.2">
      <c r="A759" s="164"/>
      <c r="B759" s="164"/>
      <c r="C759" s="164"/>
      <c r="D759" s="165"/>
    </row>
    <row r="760" spans="1:4" x14ac:dyDescent="0.2">
      <c r="A760" s="164"/>
      <c r="B760" s="164"/>
      <c r="C760" s="164"/>
      <c r="D760" s="165"/>
    </row>
    <row r="761" spans="1:4" x14ac:dyDescent="0.2">
      <c r="A761" s="164"/>
      <c r="B761" s="164"/>
      <c r="C761" s="164"/>
      <c r="D761" s="165"/>
    </row>
    <row r="762" spans="1:4" x14ac:dyDescent="0.2">
      <c r="A762" s="164"/>
      <c r="B762" s="164"/>
      <c r="C762" s="164"/>
      <c r="D762" s="165"/>
    </row>
    <row r="763" spans="1:4" x14ac:dyDescent="0.2">
      <c r="A763" s="164"/>
      <c r="B763" s="164"/>
      <c r="C763" s="164"/>
      <c r="D763" s="165"/>
    </row>
    <row r="764" spans="1:4" x14ac:dyDescent="0.2">
      <c r="A764" s="164"/>
      <c r="B764" s="164"/>
      <c r="C764" s="164"/>
      <c r="D764" s="165"/>
    </row>
    <row r="765" spans="1:4" x14ac:dyDescent="0.2">
      <c r="A765" s="164"/>
      <c r="B765" s="164"/>
      <c r="C765" s="164"/>
      <c r="D765" s="165"/>
    </row>
    <row r="766" spans="1:4" x14ac:dyDescent="0.2">
      <c r="A766" s="164"/>
      <c r="B766" s="164"/>
      <c r="C766" s="164"/>
      <c r="D766" s="165"/>
    </row>
    <row r="767" spans="1:4" x14ac:dyDescent="0.2">
      <c r="A767" s="164"/>
      <c r="B767" s="164"/>
      <c r="C767" s="164"/>
      <c r="D767" s="165"/>
    </row>
    <row r="768" spans="1:4" x14ac:dyDescent="0.2">
      <c r="A768" s="164"/>
      <c r="B768" s="164"/>
      <c r="C768" s="164"/>
      <c r="D768" s="165"/>
    </row>
    <row r="769" spans="1:4" x14ac:dyDescent="0.2">
      <c r="A769" s="164"/>
      <c r="B769" s="164"/>
      <c r="C769" s="164"/>
      <c r="D769" s="165"/>
    </row>
    <row r="770" spans="1:4" x14ac:dyDescent="0.2">
      <c r="A770" s="164"/>
      <c r="B770" s="164"/>
      <c r="C770" s="164"/>
      <c r="D770" s="165"/>
    </row>
    <row r="771" spans="1:4" x14ac:dyDescent="0.2">
      <c r="A771" s="164"/>
      <c r="B771" s="164"/>
      <c r="C771" s="164"/>
      <c r="D771" s="165"/>
    </row>
    <row r="772" spans="1:4" x14ac:dyDescent="0.2">
      <c r="A772" s="164"/>
      <c r="B772" s="164"/>
      <c r="C772" s="164"/>
      <c r="D772" s="165"/>
    </row>
    <row r="773" spans="1:4" x14ac:dyDescent="0.2">
      <c r="A773" s="164"/>
      <c r="B773" s="164"/>
      <c r="C773" s="164"/>
      <c r="D773" s="165"/>
    </row>
    <row r="774" spans="1:4" x14ac:dyDescent="0.2">
      <c r="A774" s="164"/>
      <c r="B774" s="164"/>
      <c r="C774" s="164"/>
      <c r="D774" s="165"/>
    </row>
    <row r="775" spans="1:4" x14ac:dyDescent="0.2">
      <c r="A775" s="164"/>
      <c r="B775" s="164"/>
      <c r="C775" s="164"/>
      <c r="D775" s="165"/>
    </row>
    <row r="776" spans="1:4" x14ac:dyDescent="0.2">
      <c r="A776" s="164"/>
      <c r="B776" s="164"/>
      <c r="C776" s="164"/>
      <c r="D776" s="165"/>
    </row>
    <row r="777" spans="1:4" x14ac:dyDescent="0.2">
      <c r="A777" s="164"/>
      <c r="B777" s="164"/>
      <c r="C777" s="164"/>
      <c r="D777" s="165"/>
    </row>
    <row r="778" spans="1:4" x14ac:dyDescent="0.2">
      <c r="A778" s="164"/>
      <c r="B778" s="164"/>
      <c r="C778" s="164"/>
      <c r="D778" s="165"/>
    </row>
    <row r="779" spans="1:4" x14ac:dyDescent="0.2">
      <c r="A779" s="164"/>
      <c r="B779" s="164"/>
      <c r="C779" s="164"/>
      <c r="D779" s="165"/>
    </row>
    <row r="780" spans="1:4" x14ac:dyDescent="0.2">
      <c r="A780" s="164"/>
      <c r="B780" s="164"/>
      <c r="C780" s="164"/>
      <c r="D780" s="165"/>
    </row>
    <row r="781" spans="1:4" x14ac:dyDescent="0.2">
      <c r="A781" s="164"/>
      <c r="B781" s="164"/>
      <c r="C781" s="164"/>
      <c r="D781" s="165"/>
    </row>
    <row r="782" spans="1:4" x14ac:dyDescent="0.2">
      <c r="A782" s="164"/>
      <c r="B782" s="164"/>
      <c r="C782" s="164"/>
      <c r="D782" s="165"/>
    </row>
    <row r="783" spans="1:4" x14ac:dyDescent="0.2">
      <c r="A783" s="164"/>
      <c r="B783" s="164"/>
      <c r="C783" s="164"/>
      <c r="D783" s="165"/>
    </row>
    <row r="784" spans="1:4" x14ac:dyDescent="0.2">
      <c r="A784" s="164"/>
      <c r="B784" s="164"/>
      <c r="C784" s="164"/>
      <c r="D784" s="165"/>
    </row>
    <row r="785" spans="1:4" x14ac:dyDescent="0.2">
      <c r="A785" s="164"/>
      <c r="B785" s="164"/>
      <c r="C785" s="164"/>
      <c r="D785" s="165"/>
    </row>
    <row r="786" spans="1:4" x14ac:dyDescent="0.2">
      <c r="A786" s="164"/>
      <c r="B786" s="164"/>
      <c r="C786" s="164"/>
      <c r="D786" s="165"/>
    </row>
    <row r="787" spans="1:4" x14ac:dyDescent="0.2">
      <c r="A787" s="164"/>
      <c r="B787" s="164"/>
      <c r="C787" s="164"/>
      <c r="D787" s="165"/>
    </row>
    <row r="788" spans="1:4" x14ac:dyDescent="0.2">
      <c r="A788" s="164"/>
      <c r="B788" s="164"/>
      <c r="C788" s="164"/>
      <c r="D788" s="165"/>
    </row>
    <row r="789" spans="1:4" x14ac:dyDescent="0.2">
      <c r="A789" s="164"/>
      <c r="B789" s="164"/>
      <c r="C789" s="164"/>
      <c r="D789" s="165"/>
    </row>
    <row r="790" spans="1:4" x14ac:dyDescent="0.2">
      <c r="A790" s="164"/>
      <c r="B790" s="164"/>
      <c r="C790" s="164"/>
      <c r="D790" s="165"/>
    </row>
    <row r="791" spans="1:4" x14ac:dyDescent="0.2">
      <c r="A791" s="164"/>
      <c r="B791" s="164"/>
      <c r="C791" s="164"/>
      <c r="D791" s="165"/>
    </row>
    <row r="792" spans="1:4" x14ac:dyDescent="0.2">
      <c r="A792" s="164"/>
      <c r="B792" s="164"/>
      <c r="C792" s="164"/>
      <c r="D792" s="165"/>
    </row>
    <row r="793" spans="1:4" x14ac:dyDescent="0.2">
      <c r="A793" s="164"/>
      <c r="B793" s="164"/>
      <c r="C793" s="164"/>
      <c r="D793" s="165"/>
    </row>
    <row r="794" spans="1:4" x14ac:dyDescent="0.2">
      <c r="A794" s="164"/>
      <c r="B794" s="164"/>
      <c r="C794" s="164"/>
      <c r="D794" s="165"/>
    </row>
    <row r="795" spans="1:4" x14ac:dyDescent="0.2">
      <c r="A795" s="164"/>
      <c r="B795" s="164"/>
      <c r="C795" s="164"/>
      <c r="D795" s="165"/>
    </row>
    <row r="796" spans="1:4" x14ac:dyDescent="0.2">
      <c r="A796" s="164"/>
      <c r="B796" s="164"/>
      <c r="C796" s="164"/>
      <c r="D796" s="165"/>
    </row>
    <row r="797" spans="1:4" x14ac:dyDescent="0.2">
      <c r="A797" s="164"/>
      <c r="B797" s="164"/>
      <c r="C797" s="164"/>
      <c r="D797" s="165"/>
    </row>
    <row r="798" spans="1:4" x14ac:dyDescent="0.2">
      <c r="A798" s="164"/>
      <c r="B798" s="164"/>
      <c r="C798" s="164"/>
      <c r="D798" s="165"/>
    </row>
    <row r="799" spans="1:4" x14ac:dyDescent="0.2">
      <c r="A799" s="164"/>
      <c r="B799" s="164"/>
      <c r="C799" s="164"/>
      <c r="D799" s="165"/>
    </row>
    <row r="800" spans="1:4" x14ac:dyDescent="0.2">
      <c r="A800" s="164"/>
      <c r="B800" s="164"/>
      <c r="C800" s="164"/>
      <c r="D800" s="165"/>
    </row>
    <row r="801" spans="1:4" x14ac:dyDescent="0.2">
      <c r="A801" s="164"/>
      <c r="B801" s="164"/>
      <c r="C801" s="164"/>
      <c r="D801" s="165"/>
    </row>
    <row r="802" spans="1:4" x14ac:dyDescent="0.2">
      <c r="A802" s="164"/>
      <c r="B802" s="164"/>
      <c r="C802" s="164"/>
      <c r="D802" s="165"/>
    </row>
    <row r="803" spans="1:4" x14ac:dyDescent="0.2">
      <c r="A803" s="164"/>
      <c r="B803" s="164"/>
      <c r="C803" s="164"/>
      <c r="D803" s="165"/>
    </row>
    <row r="804" spans="1:4" x14ac:dyDescent="0.2">
      <c r="A804" s="164"/>
      <c r="B804" s="164"/>
      <c r="C804" s="164"/>
      <c r="D804" s="165"/>
    </row>
    <row r="805" spans="1:4" x14ac:dyDescent="0.2">
      <c r="A805" s="164"/>
      <c r="B805" s="164"/>
      <c r="C805" s="164"/>
      <c r="D805" s="165"/>
    </row>
    <row r="806" spans="1:4" x14ac:dyDescent="0.2">
      <c r="A806" s="164"/>
      <c r="B806" s="164"/>
      <c r="C806" s="164"/>
      <c r="D806" s="165"/>
    </row>
    <row r="807" spans="1:4" x14ac:dyDescent="0.2">
      <c r="A807" s="164"/>
      <c r="B807" s="164"/>
      <c r="C807" s="164"/>
      <c r="D807" s="165"/>
    </row>
    <row r="808" spans="1:4" x14ac:dyDescent="0.2">
      <c r="A808" s="164"/>
      <c r="B808" s="164"/>
      <c r="C808" s="164"/>
      <c r="D808" s="165"/>
    </row>
    <row r="809" spans="1:4" x14ac:dyDescent="0.2">
      <c r="A809" s="164"/>
      <c r="B809" s="164"/>
      <c r="C809" s="164"/>
      <c r="D809" s="165"/>
    </row>
    <row r="810" spans="1:4" x14ac:dyDescent="0.2">
      <c r="A810" s="164"/>
      <c r="B810" s="164"/>
      <c r="C810" s="164"/>
      <c r="D810" s="165"/>
    </row>
    <row r="811" spans="1:4" x14ac:dyDescent="0.2">
      <c r="A811" s="164"/>
      <c r="B811" s="164"/>
      <c r="C811" s="164"/>
      <c r="D811" s="165"/>
    </row>
    <row r="812" spans="1:4" x14ac:dyDescent="0.2">
      <c r="A812" s="164"/>
      <c r="B812" s="164"/>
      <c r="C812" s="164"/>
      <c r="D812" s="165"/>
    </row>
    <row r="813" spans="1:4" x14ac:dyDescent="0.2">
      <c r="A813" s="164"/>
      <c r="B813" s="164"/>
      <c r="C813" s="164"/>
      <c r="D813" s="165"/>
    </row>
    <row r="814" spans="1:4" x14ac:dyDescent="0.2">
      <c r="A814" s="164"/>
      <c r="B814" s="164"/>
      <c r="C814" s="164"/>
      <c r="D814" s="165"/>
    </row>
    <row r="815" spans="1:4" x14ac:dyDescent="0.2">
      <c r="A815" s="164"/>
      <c r="B815" s="164"/>
      <c r="C815" s="164"/>
      <c r="D815" s="165"/>
    </row>
    <row r="816" spans="1:4" x14ac:dyDescent="0.2">
      <c r="A816" s="164"/>
      <c r="B816" s="164"/>
      <c r="C816" s="164"/>
      <c r="D816" s="165"/>
    </row>
    <row r="817" spans="1:4" x14ac:dyDescent="0.2">
      <c r="A817" s="164"/>
      <c r="B817" s="164"/>
      <c r="C817" s="164"/>
      <c r="D817" s="165"/>
    </row>
    <row r="818" spans="1:4" x14ac:dyDescent="0.2">
      <c r="A818" s="164"/>
      <c r="B818" s="164"/>
      <c r="C818" s="164"/>
      <c r="D818" s="165"/>
    </row>
    <row r="819" spans="1:4" x14ac:dyDescent="0.2">
      <c r="A819" s="164"/>
      <c r="B819" s="164"/>
      <c r="C819" s="164"/>
      <c r="D819" s="165"/>
    </row>
    <row r="820" spans="1:4" x14ac:dyDescent="0.2">
      <c r="A820" s="164"/>
      <c r="B820" s="164"/>
      <c r="C820" s="164"/>
      <c r="D820" s="165"/>
    </row>
    <row r="821" spans="1:4" x14ac:dyDescent="0.2">
      <c r="A821" s="164"/>
      <c r="B821" s="164"/>
      <c r="C821" s="164"/>
      <c r="D821" s="165"/>
    </row>
    <row r="822" spans="1:4" x14ac:dyDescent="0.2">
      <c r="A822" s="164"/>
      <c r="B822" s="164"/>
      <c r="C822" s="164"/>
      <c r="D822" s="165"/>
    </row>
    <row r="823" spans="1:4" x14ac:dyDescent="0.2">
      <c r="A823" s="164"/>
      <c r="B823" s="164"/>
      <c r="C823" s="164"/>
      <c r="D823" s="165"/>
    </row>
    <row r="824" spans="1:4" x14ac:dyDescent="0.2">
      <c r="A824" s="164"/>
      <c r="B824" s="164"/>
      <c r="C824" s="164"/>
      <c r="D824" s="165"/>
    </row>
    <row r="825" spans="1:4" x14ac:dyDescent="0.2">
      <c r="A825" s="164"/>
      <c r="B825" s="164"/>
      <c r="C825" s="164"/>
      <c r="D825" s="165"/>
    </row>
    <row r="826" spans="1:4" x14ac:dyDescent="0.2">
      <c r="A826" s="164"/>
      <c r="B826" s="164"/>
      <c r="C826" s="164"/>
      <c r="D826" s="165"/>
    </row>
    <row r="827" spans="1:4" x14ac:dyDescent="0.2">
      <c r="A827" s="164"/>
      <c r="B827" s="164"/>
      <c r="C827" s="164"/>
      <c r="D827" s="165"/>
    </row>
    <row r="828" spans="1:4" x14ac:dyDescent="0.2">
      <c r="A828" s="164"/>
      <c r="B828" s="164"/>
      <c r="C828" s="164"/>
      <c r="D828" s="165"/>
    </row>
    <row r="829" spans="1:4" x14ac:dyDescent="0.2">
      <c r="A829" s="164"/>
      <c r="B829" s="164"/>
      <c r="C829" s="164"/>
      <c r="D829" s="165"/>
    </row>
    <row r="830" spans="1:4" x14ac:dyDescent="0.2">
      <c r="A830" s="164"/>
      <c r="B830" s="164"/>
      <c r="C830" s="164"/>
      <c r="D830" s="165"/>
    </row>
    <row r="831" spans="1:4" x14ac:dyDescent="0.2">
      <c r="A831" s="164"/>
      <c r="B831" s="164"/>
      <c r="C831" s="164"/>
      <c r="D831" s="165"/>
    </row>
    <row r="832" spans="1:4" x14ac:dyDescent="0.2">
      <c r="A832" s="164"/>
      <c r="B832" s="164"/>
      <c r="C832" s="164"/>
      <c r="D832" s="165"/>
    </row>
    <row r="833" spans="1:4" x14ac:dyDescent="0.2">
      <c r="A833" s="164"/>
      <c r="B833" s="164"/>
      <c r="C833" s="164"/>
      <c r="D833" s="165"/>
    </row>
    <row r="834" spans="1:4" x14ac:dyDescent="0.2">
      <c r="A834" s="164"/>
      <c r="B834" s="164"/>
      <c r="C834" s="164"/>
      <c r="D834" s="165"/>
    </row>
    <row r="835" spans="1:4" x14ac:dyDescent="0.2">
      <c r="A835" s="164"/>
      <c r="B835" s="164"/>
      <c r="C835" s="164"/>
      <c r="D835" s="165"/>
    </row>
    <row r="836" spans="1:4" x14ac:dyDescent="0.2">
      <c r="A836" s="164"/>
      <c r="B836" s="164"/>
      <c r="C836" s="164"/>
      <c r="D836" s="165"/>
    </row>
    <row r="837" spans="1:4" x14ac:dyDescent="0.2">
      <c r="A837" s="164"/>
      <c r="B837" s="164"/>
      <c r="C837" s="164"/>
      <c r="D837" s="165"/>
    </row>
    <row r="838" spans="1:4" x14ac:dyDescent="0.2">
      <c r="A838" s="164"/>
      <c r="B838" s="164"/>
      <c r="C838" s="164"/>
      <c r="D838" s="165"/>
    </row>
    <row r="839" spans="1:4" x14ac:dyDescent="0.2">
      <c r="A839" s="164"/>
      <c r="B839" s="164"/>
      <c r="C839" s="164"/>
      <c r="D839" s="165"/>
    </row>
    <row r="840" spans="1:4" x14ac:dyDescent="0.2">
      <c r="A840" s="164"/>
      <c r="B840" s="164"/>
      <c r="C840" s="164"/>
      <c r="D840" s="165"/>
    </row>
    <row r="841" spans="1:4" x14ac:dyDescent="0.2">
      <c r="A841" s="164"/>
      <c r="B841" s="164"/>
      <c r="C841" s="164"/>
      <c r="D841" s="165"/>
    </row>
    <row r="842" spans="1:4" x14ac:dyDescent="0.2">
      <c r="A842" s="164"/>
      <c r="B842" s="164"/>
      <c r="C842" s="164"/>
      <c r="D842" s="165"/>
    </row>
    <row r="843" spans="1:4" x14ac:dyDescent="0.2">
      <c r="A843" s="164"/>
      <c r="B843" s="164"/>
      <c r="C843" s="164"/>
      <c r="D843" s="165"/>
    </row>
    <row r="844" spans="1:4" x14ac:dyDescent="0.2">
      <c r="A844" s="164"/>
      <c r="B844" s="164"/>
      <c r="C844" s="164"/>
      <c r="D844" s="165"/>
    </row>
    <row r="845" spans="1:4" x14ac:dyDescent="0.2">
      <c r="A845" s="164"/>
      <c r="B845" s="164"/>
      <c r="C845" s="164"/>
      <c r="D845" s="165"/>
    </row>
    <row r="846" spans="1:4" x14ac:dyDescent="0.2">
      <c r="A846" s="164"/>
      <c r="B846" s="164"/>
      <c r="C846" s="164"/>
      <c r="D846" s="165"/>
    </row>
    <row r="847" spans="1:4" x14ac:dyDescent="0.2">
      <c r="A847" s="164"/>
      <c r="B847" s="164"/>
      <c r="C847" s="164"/>
      <c r="D847" s="165"/>
    </row>
    <row r="848" spans="1:4" x14ac:dyDescent="0.2">
      <c r="A848" s="164"/>
      <c r="B848" s="164"/>
      <c r="C848" s="164"/>
      <c r="D848" s="165"/>
    </row>
    <row r="849" spans="1:4" x14ac:dyDescent="0.2">
      <c r="A849" s="164"/>
      <c r="B849" s="164"/>
      <c r="C849" s="164"/>
      <c r="D849" s="165"/>
    </row>
    <row r="850" spans="1:4" x14ac:dyDescent="0.2">
      <c r="A850" s="164"/>
      <c r="B850" s="164"/>
      <c r="C850" s="164"/>
      <c r="D850" s="165"/>
    </row>
    <row r="851" spans="1:4" x14ac:dyDescent="0.2">
      <c r="A851" s="164"/>
      <c r="B851" s="164"/>
      <c r="C851" s="164"/>
      <c r="D851" s="165"/>
    </row>
    <row r="852" spans="1:4" x14ac:dyDescent="0.2">
      <c r="A852" s="164"/>
      <c r="B852" s="164"/>
      <c r="C852" s="164"/>
      <c r="D852" s="165"/>
    </row>
    <row r="853" spans="1:4" x14ac:dyDescent="0.2">
      <c r="A853" s="164"/>
      <c r="B853" s="164"/>
      <c r="C853" s="164"/>
      <c r="D853" s="165"/>
    </row>
    <row r="854" spans="1:4" x14ac:dyDescent="0.2">
      <c r="A854" s="164"/>
      <c r="B854" s="164"/>
      <c r="C854" s="164"/>
      <c r="D854" s="165"/>
    </row>
    <row r="855" spans="1:4" x14ac:dyDescent="0.2">
      <c r="A855" s="164"/>
      <c r="B855" s="164"/>
      <c r="C855" s="164"/>
      <c r="D855" s="165"/>
    </row>
    <row r="856" spans="1:4" x14ac:dyDescent="0.2">
      <c r="A856" s="164"/>
      <c r="B856" s="164"/>
      <c r="C856" s="164"/>
      <c r="D856" s="165"/>
    </row>
    <row r="857" spans="1:4" x14ac:dyDescent="0.2">
      <c r="A857" s="164"/>
      <c r="B857" s="164"/>
      <c r="C857" s="164"/>
      <c r="D857" s="165"/>
    </row>
    <row r="858" spans="1:4" x14ac:dyDescent="0.2">
      <c r="A858" s="164"/>
      <c r="B858" s="164"/>
      <c r="C858" s="164"/>
      <c r="D858" s="165"/>
    </row>
    <row r="859" spans="1:4" x14ac:dyDescent="0.2">
      <c r="A859" s="164"/>
      <c r="B859" s="164"/>
      <c r="C859" s="164"/>
      <c r="D859" s="165"/>
    </row>
    <row r="860" spans="1:4" x14ac:dyDescent="0.2">
      <c r="A860" s="164"/>
      <c r="B860" s="164"/>
      <c r="C860" s="164"/>
      <c r="D860" s="165"/>
    </row>
    <row r="861" spans="1:4" x14ac:dyDescent="0.2">
      <c r="A861" s="164"/>
      <c r="B861" s="164"/>
      <c r="C861" s="164"/>
      <c r="D861" s="165"/>
    </row>
    <row r="862" spans="1:4" x14ac:dyDescent="0.2">
      <c r="A862" s="164"/>
      <c r="B862" s="164"/>
      <c r="C862" s="164"/>
      <c r="D862" s="165"/>
    </row>
    <row r="863" spans="1:4" x14ac:dyDescent="0.2">
      <c r="A863" s="164"/>
      <c r="B863" s="164"/>
      <c r="C863" s="164"/>
      <c r="D863" s="165"/>
    </row>
    <row r="864" spans="1:4" x14ac:dyDescent="0.2">
      <c r="A864" s="164"/>
      <c r="B864" s="164"/>
      <c r="C864" s="164"/>
      <c r="D864" s="165"/>
    </row>
    <row r="865" spans="1:4" x14ac:dyDescent="0.2">
      <c r="A865" s="164"/>
      <c r="B865" s="164"/>
      <c r="C865" s="164"/>
      <c r="D865" s="165"/>
    </row>
    <row r="866" spans="1:4" x14ac:dyDescent="0.2">
      <c r="A866" s="164"/>
      <c r="B866" s="164"/>
      <c r="C866" s="164"/>
      <c r="D866" s="165"/>
    </row>
    <row r="867" spans="1:4" x14ac:dyDescent="0.2">
      <c r="A867" s="164"/>
      <c r="B867" s="164"/>
      <c r="C867" s="164"/>
      <c r="D867" s="165"/>
    </row>
    <row r="868" spans="1:4" x14ac:dyDescent="0.2">
      <c r="A868" s="164"/>
      <c r="B868" s="164"/>
      <c r="C868" s="164"/>
      <c r="D868" s="165"/>
    </row>
    <row r="869" spans="1:4" x14ac:dyDescent="0.2">
      <c r="A869" s="164"/>
      <c r="B869" s="164"/>
      <c r="C869" s="164"/>
      <c r="D869" s="165"/>
    </row>
    <row r="870" spans="1:4" x14ac:dyDescent="0.2">
      <c r="A870" s="164"/>
      <c r="B870" s="164"/>
      <c r="C870" s="164"/>
      <c r="D870" s="165"/>
    </row>
    <row r="871" spans="1:4" x14ac:dyDescent="0.2">
      <c r="A871" s="164"/>
      <c r="B871" s="164"/>
      <c r="C871" s="164"/>
      <c r="D871" s="165"/>
    </row>
    <row r="872" spans="1:4" x14ac:dyDescent="0.2">
      <c r="A872" s="164"/>
      <c r="B872" s="164"/>
      <c r="C872" s="164"/>
      <c r="D872" s="165"/>
    </row>
    <row r="873" spans="1:4" x14ac:dyDescent="0.2">
      <c r="A873" s="164"/>
      <c r="B873" s="164"/>
      <c r="C873" s="164"/>
      <c r="D873" s="165"/>
    </row>
    <row r="874" spans="1:4" x14ac:dyDescent="0.2">
      <c r="A874" s="164"/>
      <c r="B874" s="164"/>
      <c r="C874" s="164"/>
      <c r="D874" s="165"/>
    </row>
    <row r="875" spans="1:4" x14ac:dyDescent="0.2">
      <c r="A875" s="164"/>
      <c r="B875" s="164"/>
      <c r="C875" s="164"/>
      <c r="D875" s="165"/>
    </row>
    <row r="876" spans="1:4" x14ac:dyDescent="0.2">
      <c r="A876" s="164"/>
      <c r="B876" s="164"/>
      <c r="C876" s="164"/>
      <c r="D876" s="165"/>
    </row>
    <row r="877" spans="1:4" x14ac:dyDescent="0.2">
      <c r="A877" s="164"/>
      <c r="B877" s="164"/>
      <c r="C877" s="164"/>
      <c r="D877" s="165"/>
    </row>
    <row r="878" spans="1:4" x14ac:dyDescent="0.2">
      <c r="A878" s="164"/>
      <c r="B878" s="164"/>
      <c r="C878" s="164"/>
      <c r="D878" s="165"/>
    </row>
    <row r="879" spans="1:4" x14ac:dyDescent="0.2">
      <c r="A879" s="164"/>
      <c r="B879" s="164"/>
      <c r="C879" s="164"/>
      <c r="D879" s="165"/>
    </row>
    <row r="880" spans="1:4" x14ac:dyDescent="0.2">
      <c r="A880" s="164"/>
      <c r="B880" s="164"/>
      <c r="C880" s="164"/>
      <c r="D880" s="165"/>
    </row>
    <row r="881" spans="1:4" x14ac:dyDescent="0.2">
      <c r="A881" s="164"/>
      <c r="B881" s="164"/>
      <c r="C881" s="164"/>
      <c r="D881" s="165"/>
    </row>
    <row r="882" spans="1:4" x14ac:dyDescent="0.2">
      <c r="A882" s="164"/>
      <c r="B882" s="164"/>
      <c r="C882" s="164"/>
      <c r="D882" s="165"/>
    </row>
    <row r="883" spans="1:4" x14ac:dyDescent="0.2">
      <c r="A883" s="164"/>
      <c r="B883" s="164"/>
      <c r="C883" s="164"/>
      <c r="D883" s="165"/>
    </row>
    <row r="884" spans="1:4" x14ac:dyDescent="0.2">
      <c r="A884" s="164"/>
      <c r="B884" s="164"/>
      <c r="C884" s="164"/>
      <c r="D884" s="165"/>
    </row>
    <row r="885" spans="1:4" x14ac:dyDescent="0.2">
      <c r="A885" s="164"/>
      <c r="B885" s="164"/>
      <c r="C885" s="164"/>
      <c r="D885" s="165"/>
    </row>
    <row r="886" spans="1:4" x14ac:dyDescent="0.2">
      <c r="A886" s="164"/>
      <c r="B886" s="164"/>
      <c r="C886" s="164"/>
      <c r="D886" s="165"/>
    </row>
    <row r="887" spans="1:4" x14ac:dyDescent="0.2">
      <c r="A887" s="164"/>
      <c r="B887" s="164"/>
      <c r="C887" s="164"/>
      <c r="D887" s="165"/>
    </row>
    <row r="888" spans="1:4" x14ac:dyDescent="0.2">
      <c r="A888" s="164"/>
      <c r="B888" s="164"/>
      <c r="C888" s="164"/>
      <c r="D888" s="165"/>
    </row>
    <row r="889" spans="1:4" x14ac:dyDescent="0.2">
      <c r="A889" s="164"/>
      <c r="B889" s="164"/>
      <c r="C889" s="164"/>
      <c r="D889" s="165"/>
    </row>
    <row r="890" spans="1:4" x14ac:dyDescent="0.2">
      <c r="A890" s="164"/>
      <c r="B890" s="164"/>
      <c r="C890" s="164"/>
      <c r="D890" s="165"/>
    </row>
    <row r="891" spans="1:4" x14ac:dyDescent="0.2">
      <c r="A891" s="164"/>
      <c r="B891" s="164"/>
      <c r="C891" s="164"/>
      <c r="D891" s="165"/>
    </row>
    <row r="892" spans="1:4" x14ac:dyDescent="0.2">
      <c r="A892" s="164"/>
      <c r="B892" s="164"/>
      <c r="C892" s="164"/>
      <c r="D892" s="165"/>
    </row>
    <row r="893" spans="1:4" x14ac:dyDescent="0.2">
      <c r="A893" s="164"/>
      <c r="B893" s="164"/>
      <c r="C893" s="164"/>
      <c r="D893" s="165"/>
    </row>
    <row r="894" spans="1:4" x14ac:dyDescent="0.2">
      <c r="A894" s="164"/>
      <c r="B894" s="164"/>
      <c r="C894" s="164"/>
      <c r="D894" s="165"/>
    </row>
    <row r="895" spans="1:4" x14ac:dyDescent="0.2">
      <c r="A895" s="164"/>
      <c r="B895" s="164"/>
      <c r="C895" s="164"/>
      <c r="D895" s="165"/>
    </row>
    <row r="896" spans="1:4" x14ac:dyDescent="0.2">
      <c r="A896" s="164"/>
      <c r="B896" s="164"/>
      <c r="C896" s="164"/>
      <c r="D896" s="165"/>
    </row>
    <row r="897" spans="1:4" x14ac:dyDescent="0.2">
      <c r="A897" s="164"/>
      <c r="B897" s="164"/>
      <c r="C897" s="164"/>
      <c r="D897" s="165"/>
    </row>
    <row r="898" spans="1:4" x14ac:dyDescent="0.2">
      <c r="A898" s="164"/>
      <c r="B898" s="164"/>
      <c r="C898" s="164"/>
      <c r="D898" s="165"/>
    </row>
    <row r="899" spans="1:4" x14ac:dyDescent="0.2">
      <c r="A899" s="164"/>
      <c r="B899" s="164"/>
      <c r="C899" s="164"/>
      <c r="D899" s="165"/>
    </row>
    <row r="900" spans="1:4" x14ac:dyDescent="0.2">
      <c r="A900" s="164"/>
      <c r="B900" s="164"/>
      <c r="C900" s="164"/>
      <c r="D900" s="165"/>
    </row>
    <row r="901" spans="1:4" x14ac:dyDescent="0.2">
      <c r="A901" s="164"/>
      <c r="B901" s="164"/>
      <c r="C901" s="164"/>
      <c r="D901" s="165"/>
    </row>
    <row r="902" spans="1:4" x14ac:dyDescent="0.2">
      <c r="A902" s="164"/>
      <c r="B902" s="164"/>
      <c r="C902" s="164"/>
      <c r="D902" s="165"/>
    </row>
    <row r="903" spans="1:4" x14ac:dyDescent="0.2">
      <c r="A903" s="164"/>
      <c r="B903" s="164"/>
      <c r="C903" s="164"/>
      <c r="D903" s="165"/>
    </row>
    <row r="904" spans="1:4" x14ac:dyDescent="0.2">
      <c r="A904" s="164"/>
      <c r="B904" s="164"/>
      <c r="C904" s="164"/>
      <c r="D904" s="165"/>
    </row>
    <row r="905" spans="1:4" x14ac:dyDescent="0.2">
      <c r="A905" s="164"/>
      <c r="B905" s="164"/>
      <c r="C905" s="164"/>
      <c r="D905" s="165"/>
    </row>
    <row r="906" spans="1:4" x14ac:dyDescent="0.2">
      <c r="A906" s="164"/>
      <c r="B906" s="164"/>
      <c r="C906" s="164"/>
      <c r="D906" s="165"/>
    </row>
    <row r="907" spans="1:4" x14ac:dyDescent="0.2">
      <c r="A907" s="164"/>
      <c r="B907" s="164"/>
      <c r="C907" s="164"/>
      <c r="D907" s="165"/>
    </row>
    <row r="908" spans="1:4" x14ac:dyDescent="0.2">
      <c r="A908" s="164"/>
      <c r="B908" s="164"/>
      <c r="C908" s="164"/>
      <c r="D908" s="165"/>
    </row>
    <row r="909" spans="1:4" x14ac:dyDescent="0.2">
      <c r="A909" s="164"/>
      <c r="B909" s="164"/>
      <c r="C909" s="164"/>
      <c r="D909" s="165"/>
    </row>
    <row r="910" spans="1:4" x14ac:dyDescent="0.2">
      <c r="A910" s="164"/>
      <c r="B910" s="164"/>
      <c r="C910" s="164"/>
      <c r="D910" s="165"/>
    </row>
    <row r="911" spans="1:4" x14ac:dyDescent="0.2">
      <c r="A911" s="164"/>
      <c r="B911" s="164"/>
      <c r="C911" s="164"/>
      <c r="D911" s="165"/>
    </row>
    <row r="912" spans="1:4" x14ac:dyDescent="0.2">
      <c r="A912" s="164"/>
      <c r="B912" s="164"/>
      <c r="C912" s="164"/>
      <c r="D912" s="165"/>
    </row>
    <row r="913" spans="1:4" x14ac:dyDescent="0.2">
      <c r="A913" s="164"/>
      <c r="B913" s="164"/>
      <c r="C913" s="164"/>
      <c r="D913" s="165"/>
    </row>
    <row r="914" spans="1:4" x14ac:dyDescent="0.2">
      <c r="A914" s="164"/>
      <c r="B914" s="164"/>
      <c r="C914" s="164"/>
      <c r="D914" s="165"/>
    </row>
    <row r="915" spans="1:4" x14ac:dyDescent="0.2">
      <c r="A915" s="164"/>
      <c r="B915" s="164"/>
      <c r="C915" s="164"/>
      <c r="D915" s="165"/>
    </row>
    <row r="916" spans="1:4" x14ac:dyDescent="0.2">
      <c r="A916" s="164"/>
      <c r="B916" s="164"/>
      <c r="C916" s="164"/>
      <c r="D916" s="165"/>
    </row>
    <row r="917" spans="1:4" x14ac:dyDescent="0.2">
      <c r="A917" s="164"/>
      <c r="B917" s="164"/>
      <c r="C917" s="164"/>
      <c r="D917" s="165"/>
    </row>
    <row r="918" spans="1:4" x14ac:dyDescent="0.2">
      <c r="A918" s="164"/>
      <c r="B918" s="164"/>
      <c r="C918" s="164"/>
      <c r="D918" s="165"/>
    </row>
    <row r="919" spans="1:4" x14ac:dyDescent="0.2">
      <c r="A919" s="164"/>
      <c r="B919" s="164"/>
      <c r="C919" s="164"/>
      <c r="D919" s="165"/>
    </row>
    <row r="920" spans="1:4" x14ac:dyDescent="0.2">
      <c r="A920" s="164"/>
      <c r="B920" s="164"/>
      <c r="C920" s="164"/>
      <c r="D920" s="165"/>
    </row>
    <row r="921" spans="1:4" x14ac:dyDescent="0.2">
      <c r="A921" s="164"/>
      <c r="B921" s="164"/>
      <c r="C921" s="164"/>
      <c r="D921" s="165"/>
    </row>
    <row r="922" spans="1:4" x14ac:dyDescent="0.2">
      <c r="A922" s="164"/>
      <c r="B922" s="164"/>
      <c r="C922" s="164"/>
      <c r="D922" s="165"/>
    </row>
    <row r="923" spans="1:4" x14ac:dyDescent="0.2">
      <c r="A923" s="164"/>
      <c r="B923" s="164"/>
      <c r="C923" s="164"/>
      <c r="D923" s="165"/>
    </row>
    <row r="924" spans="1:4" x14ac:dyDescent="0.2">
      <c r="A924" s="164"/>
      <c r="B924" s="164"/>
      <c r="C924" s="164"/>
      <c r="D924" s="165"/>
    </row>
    <row r="925" spans="1:4" x14ac:dyDescent="0.2">
      <c r="A925" s="164"/>
      <c r="B925" s="164"/>
      <c r="C925" s="164"/>
      <c r="D925" s="165"/>
    </row>
    <row r="926" spans="1:4" x14ac:dyDescent="0.2">
      <c r="A926" s="164"/>
      <c r="B926" s="164"/>
      <c r="C926" s="164"/>
      <c r="D926" s="165"/>
    </row>
    <row r="927" spans="1:4" x14ac:dyDescent="0.2">
      <c r="A927" s="164"/>
      <c r="B927" s="164"/>
      <c r="C927" s="164"/>
      <c r="D927" s="165"/>
    </row>
    <row r="928" spans="1:4" x14ac:dyDescent="0.2">
      <c r="A928" s="164"/>
      <c r="B928" s="164"/>
      <c r="C928" s="164"/>
      <c r="D928" s="165"/>
    </row>
    <row r="929" spans="1:4" x14ac:dyDescent="0.2">
      <c r="A929" s="164"/>
      <c r="B929" s="164"/>
      <c r="C929" s="164"/>
      <c r="D929" s="165"/>
    </row>
    <row r="930" spans="1:4" x14ac:dyDescent="0.2">
      <c r="A930" s="164"/>
      <c r="B930" s="164"/>
      <c r="C930" s="164"/>
      <c r="D930" s="165"/>
    </row>
    <row r="931" spans="1:4" x14ac:dyDescent="0.2">
      <c r="A931" s="164"/>
      <c r="B931" s="164"/>
      <c r="C931" s="164"/>
      <c r="D931" s="165"/>
    </row>
    <row r="932" spans="1:4" x14ac:dyDescent="0.2">
      <c r="A932" s="164"/>
      <c r="B932" s="164"/>
      <c r="C932" s="164"/>
      <c r="D932" s="165"/>
    </row>
    <row r="933" spans="1:4" x14ac:dyDescent="0.2">
      <c r="A933" s="164"/>
      <c r="B933" s="164"/>
      <c r="C933" s="164"/>
      <c r="D933" s="165"/>
    </row>
    <row r="934" spans="1:4" x14ac:dyDescent="0.2">
      <c r="A934" s="164"/>
      <c r="B934" s="164"/>
      <c r="C934" s="164"/>
      <c r="D934" s="165"/>
    </row>
    <row r="935" spans="1:4" x14ac:dyDescent="0.2">
      <c r="A935" s="164"/>
      <c r="B935" s="164"/>
      <c r="C935" s="164"/>
      <c r="D935" s="165"/>
    </row>
    <row r="936" spans="1:4" x14ac:dyDescent="0.2">
      <c r="A936" s="164"/>
      <c r="B936" s="164"/>
      <c r="C936" s="164"/>
      <c r="D936" s="165"/>
    </row>
    <row r="937" spans="1:4" x14ac:dyDescent="0.2">
      <c r="A937" s="164"/>
      <c r="B937" s="164"/>
      <c r="C937" s="164"/>
      <c r="D937" s="165"/>
    </row>
    <row r="938" spans="1:4" x14ac:dyDescent="0.2">
      <c r="A938" s="164"/>
      <c r="B938" s="164"/>
      <c r="C938" s="164"/>
      <c r="D938" s="165"/>
    </row>
    <row r="939" spans="1:4" x14ac:dyDescent="0.2">
      <c r="A939" s="164"/>
      <c r="B939" s="164"/>
      <c r="C939" s="164"/>
      <c r="D939" s="165"/>
    </row>
    <row r="940" spans="1:4" x14ac:dyDescent="0.2">
      <c r="A940" s="164"/>
      <c r="B940" s="164"/>
      <c r="C940" s="164"/>
      <c r="D940" s="165"/>
    </row>
    <row r="941" spans="1:4" x14ac:dyDescent="0.2">
      <c r="A941" s="164"/>
      <c r="B941" s="164"/>
      <c r="C941" s="164"/>
      <c r="D941" s="165"/>
    </row>
    <row r="942" spans="1:4" x14ac:dyDescent="0.2">
      <c r="A942" s="164"/>
      <c r="B942" s="164"/>
      <c r="C942" s="164"/>
      <c r="D942" s="165"/>
    </row>
    <row r="943" spans="1:4" x14ac:dyDescent="0.2">
      <c r="A943" s="164"/>
      <c r="B943" s="164"/>
      <c r="C943" s="164"/>
      <c r="D943" s="165"/>
    </row>
    <row r="944" spans="1:4" x14ac:dyDescent="0.2">
      <c r="A944" s="164"/>
      <c r="B944" s="164"/>
      <c r="C944" s="164"/>
      <c r="D944" s="165"/>
    </row>
    <row r="945" spans="1:4" x14ac:dyDescent="0.2">
      <c r="A945" s="164"/>
      <c r="B945" s="164"/>
      <c r="C945" s="164"/>
      <c r="D945" s="165"/>
    </row>
    <row r="946" spans="1:4" x14ac:dyDescent="0.2">
      <c r="A946" s="164"/>
      <c r="B946" s="164"/>
      <c r="C946" s="164"/>
      <c r="D946" s="165"/>
    </row>
    <row r="947" spans="1:4" x14ac:dyDescent="0.2">
      <c r="A947" s="164"/>
      <c r="B947" s="164"/>
      <c r="C947" s="164"/>
      <c r="D947" s="165"/>
    </row>
    <row r="948" spans="1:4" x14ac:dyDescent="0.2">
      <c r="A948" s="164"/>
      <c r="B948" s="164"/>
      <c r="C948" s="164"/>
      <c r="D948" s="165"/>
    </row>
    <row r="949" spans="1:4" x14ac:dyDescent="0.2">
      <c r="A949" s="164"/>
      <c r="B949" s="164"/>
      <c r="C949" s="164"/>
      <c r="D949" s="165"/>
    </row>
    <row r="950" spans="1:4" x14ac:dyDescent="0.2">
      <c r="A950" s="164"/>
      <c r="B950" s="164"/>
      <c r="C950" s="164"/>
      <c r="D950" s="165"/>
    </row>
    <row r="951" spans="1:4" x14ac:dyDescent="0.2">
      <c r="A951" s="164"/>
      <c r="B951" s="164"/>
      <c r="C951" s="164"/>
      <c r="D951" s="165"/>
    </row>
    <row r="952" spans="1:4" x14ac:dyDescent="0.2">
      <c r="A952" s="164"/>
      <c r="B952" s="164"/>
      <c r="C952" s="164"/>
      <c r="D952" s="165"/>
    </row>
    <row r="953" spans="1:4" x14ac:dyDescent="0.2">
      <c r="A953" s="164"/>
      <c r="B953" s="164"/>
      <c r="C953" s="164"/>
      <c r="D953" s="165"/>
    </row>
    <row r="954" spans="1:4" x14ac:dyDescent="0.2">
      <c r="A954" s="164"/>
      <c r="B954" s="164"/>
      <c r="C954" s="164"/>
      <c r="D954" s="165"/>
    </row>
    <row r="955" spans="1:4" x14ac:dyDescent="0.2">
      <c r="A955" s="164"/>
      <c r="B955" s="164"/>
      <c r="C955" s="164"/>
      <c r="D955" s="165"/>
    </row>
    <row r="956" spans="1:4" x14ac:dyDescent="0.2">
      <c r="A956" s="164"/>
      <c r="B956" s="164"/>
      <c r="C956" s="164"/>
      <c r="D956" s="165"/>
    </row>
    <row r="957" spans="1:4" x14ac:dyDescent="0.2">
      <c r="A957" s="164"/>
      <c r="B957" s="164"/>
      <c r="C957" s="164"/>
      <c r="D957" s="165"/>
    </row>
    <row r="958" spans="1:4" x14ac:dyDescent="0.2">
      <c r="A958" s="164"/>
      <c r="B958" s="164"/>
      <c r="C958" s="164"/>
      <c r="D958" s="165"/>
    </row>
    <row r="959" spans="1:4" x14ac:dyDescent="0.2">
      <c r="A959" s="164"/>
      <c r="B959" s="164"/>
      <c r="C959" s="164"/>
      <c r="D959" s="165"/>
    </row>
    <row r="960" spans="1:4" x14ac:dyDescent="0.2">
      <c r="A960" s="164"/>
      <c r="B960" s="164"/>
      <c r="C960" s="164"/>
      <c r="D960" s="165"/>
    </row>
    <row r="961" spans="1:4" x14ac:dyDescent="0.2">
      <c r="A961" s="164"/>
      <c r="B961" s="164"/>
      <c r="C961" s="164"/>
      <c r="D961" s="165"/>
    </row>
    <row r="962" spans="1:4" x14ac:dyDescent="0.2">
      <c r="A962" s="164"/>
      <c r="B962" s="164"/>
      <c r="C962" s="164"/>
      <c r="D962" s="165"/>
    </row>
    <row r="963" spans="1:4" x14ac:dyDescent="0.2">
      <c r="A963" s="164"/>
      <c r="B963" s="164"/>
      <c r="C963" s="164"/>
      <c r="D963" s="165"/>
    </row>
    <row r="964" spans="1:4" x14ac:dyDescent="0.2">
      <c r="A964" s="164"/>
      <c r="B964" s="164"/>
      <c r="C964" s="164"/>
      <c r="D964" s="165"/>
    </row>
    <row r="965" spans="1:4" x14ac:dyDescent="0.2">
      <c r="A965" s="164"/>
      <c r="B965" s="164"/>
      <c r="C965" s="164"/>
      <c r="D965" s="165"/>
    </row>
    <row r="966" spans="1:4" x14ac:dyDescent="0.2">
      <c r="A966" s="164"/>
      <c r="B966" s="164"/>
      <c r="C966" s="164"/>
      <c r="D966" s="165"/>
    </row>
    <row r="967" spans="1:4" x14ac:dyDescent="0.2">
      <c r="A967" s="164"/>
      <c r="B967" s="164"/>
      <c r="C967" s="164"/>
      <c r="D967" s="165"/>
    </row>
    <row r="968" spans="1:4" x14ac:dyDescent="0.2">
      <c r="A968" s="164"/>
      <c r="B968" s="164"/>
      <c r="C968" s="164"/>
      <c r="D968" s="165"/>
    </row>
    <row r="969" spans="1:4" x14ac:dyDescent="0.2">
      <c r="A969" s="164"/>
      <c r="B969" s="164"/>
      <c r="C969" s="164"/>
      <c r="D969" s="165"/>
    </row>
    <row r="970" spans="1:4" x14ac:dyDescent="0.2">
      <c r="A970" s="164"/>
      <c r="B970" s="164"/>
      <c r="C970" s="164"/>
      <c r="D970" s="165"/>
    </row>
    <row r="971" spans="1:4" x14ac:dyDescent="0.2">
      <c r="A971" s="164"/>
      <c r="B971" s="164"/>
      <c r="C971" s="164"/>
      <c r="D971" s="165"/>
    </row>
    <row r="972" spans="1:4" x14ac:dyDescent="0.2">
      <c r="A972" s="164"/>
      <c r="B972" s="164"/>
      <c r="C972" s="164"/>
      <c r="D972" s="165"/>
    </row>
    <row r="973" spans="1:4" x14ac:dyDescent="0.2">
      <c r="A973" s="164"/>
      <c r="B973" s="164"/>
      <c r="C973" s="164"/>
      <c r="D973" s="165"/>
    </row>
    <row r="974" spans="1:4" x14ac:dyDescent="0.2">
      <c r="A974" s="164"/>
      <c r="B974" s="164"/>
      <c r="C974" s="164"/>
      <c r="D974" s="165"/>
    </row>
    <row r="975" spans="1:4" x14ac:dyDescent="0.2">
      <c r="A975" s="164"/>
      <c r="B975" s="164"/>
      <c r="C975" s="164"/>
      <c r="D975" s="165"/>
    </row>
    <row r="976" spans="1:4" x14ac:dyDescent="0.2">
      <c r="A976" s="164"/>
      <c r="B976" s="164"/>
      <c r="C976" s="164"/>
      <c r="D976" s="165"/>
    </row>
    <row r="977" spans="1:4" x14ac:dyDescent="0.2">
      <c r="A977" s="164"/>
      <c r="B977" s="164"/>
      <c r="C977" s="164"/>
      <c r="D977" s="165"/>
    </row>
    <row r="978" spans="1:4" x14ac:dyDescent="0.2">
      <c r="A978" s="164"/>
      <c r="B978" s="164"/>
      <c r="C978" s="164"/>
      <c r="D978" s="165"/>
    </row>
    <row r="979" spans="1:4" x14ac:dyDescent="0.2">
      <c r="A979" s="164"/>
      <c r="B979" s="164"/>
      <c r="C979" s="164"/>
      <c r="D979" s="165"/>
    </row>
    <row r="980" spans="1:4" x14ac:dyDescent="0.2">
      <c r="A980" s="164"/>
      <c r="B980" s="164"/>
      <c r="C980" s="164"/>
      <c r="D980" s="165"/>
    </row>
    <row r="981" spans="1:4" x14ac:dyDescent="0.2">
      <c r="A981" s="164"/>
      <c r="B981" s="164"/>
      <c r="C981" s="164"/>
      <c r="D981" s="165"/>
    </row>
    <row r="982" spans="1:4" x14ac:dyDescent="0.2">
      <c r="A982" s="164"/>
      <c r="B982" s="164"/>
      <c r="C982" s="164"/>
      <c r="D982" s="165"/>
    </row>
    <row r="983" spans="1:4" x14ac:dyDescent="0.2">
      <c r="A983" s="164"/>
      <c r="B983" s="164"/>
      <c r="C983" s="164"/>
      <c r="D983" s="165"/>
    </row>
    <row r="984" spans="1:4" x14ac:dyDescent="0.2">
      <c r="A984" s="164"/>
      <c r="B984" s="164"/>
      <c r="C984" s="164"/>
      <c r="D984" s="165"/>
    </row>
    <row r="985" spans="1:4" x14ac:dyDescent="0.2">
      <c r="A985" s="164"/>
      <c r="B985" s="164"/>
      <c r="C985" s="164"/>
      <c r="D985" s="165"/>
    </row>
    <row r="986" spans="1:4" x14ac:dyDescent="0.2">
      <c r="A986" s="164"/>
      <c r="B986" s="164"/>
      <c r="C986" s="164"/>
      <c r="D986" s="165"/>
    </row>
    <row r="987" spans="1:4" x14ac:dyDescent="0.2">
      <c r="A987" s="164"/>
      <c r="B987" s="164"/>
      <c r="C987" s="164"/>
      <c r="D987" s="165"/>
    </row>
    <row r="988" spans="1:4" x14ac:dyDescent="0.2">
      <c r="A988" s="164"/>
      <c r="B988" s="164"/>
      <c r="C988" s="164"/>
      <c r="D988" s="165"/>
    </row>
    <row r="989" spans="1:4" x14ac:dyDescent="0.2">
      <c r="A989" s="164"/>
      <c r="B989" s="164"/>
      <c r="C989" s="164"/>
      <c r="D989" s="165"/>
    </row>
    <row r="990" spans="1:4" x14ac:dyDescent="0.2">
      <c r="A990" s="164"/>
      <c r="B990" s="164"/>
      <c r="C990" s="164"/>
      <c r="D990" s="165"/>
    </row>
    <row r="991" spans="1:4" x14ac:dyDescent="0.2">
      <c r="A991" s="164"/>
      <c r="B991" s="164"/>
      <c r="C991" s="164"/>
      <c r="D991" s="165"/>
    </row>
    <row r="992" spans="1:4" x14ac:dyDescent="0.2">
      <c r="A992" s="164"/>
      <c r="B992" s="164"/>
      <c r="C992" s="164"/>
      <c r="D992" s="165"/>
    </row>
    <row r="993" spans="1:4" x14ac:dyDescent="0.2">
      <c r="A993" s="164"/>
      <c r="B993" s="164"/>
      <c r="C993" s="164"/>
      <c r="D993" s="165"/>
    </row>
    <row r="994" spans="1:4" x14ac:dyDescent="0.2">
      <c r="A994" s="164"/>
      <c r="B994" s="164"/>
      <c r="C994" s="164"/>
      <c r="D994" s="165"/>
    </row>
    <row r="995" spans="1:4" x14ac:dyDescent="0.2">
      <c r="A995" s="164"/>
      <c r="B995" s="164"/>
      <c r="C995" s="164"/>
      <c r="D995" s="165"/>
    </row>
    <row r="996" spans="1:4" x14ac:dyDescent="0.2">
      <c r="A996" s="164"/>
      <c r="B996" s="164"/>
      <c r="C996" s="164"/>
      <c r="D996" s="165"/>
    </row>
    <row r="997" spans="1:4" x14ac:dyDescent="0.2">
      <c r="A997" s="164"/>
      <c r="B997" s="164"/>
      <c r="C997" s="164"/>
      <c r="D997" s="165"/>
    </row>
    <row r="998" spans="1:4" x14ac:dyDescent="0.2">
      <c r="A998" s="164"/>
      <c r="B998" s="164"/>
      <c r="C998" s="164"/>
      <c r="D998" s="165"/>
    </row>
    <row r="999" spans="1:4" x14ac:dyDescent="0.2">
      <c r="A999" s="164"/>
      <c r="B999" s="164"/>
      <c r="C999" s="164"/>
      <c r="D999" s="165"/>
    </row>
    <row r="1000" spans="1:4" x14ac:dyDescent="0.2">
      <c r="A1000" s="164"/>
      <c r="B1000" s="164"/>
      <c r="C1000" s="164"/>
      <c r="D1000" s="165"/>
    </row>
    <row r="1001" spans="1:4" x14ac:dyDescent="0.2">
      <c r="A1001" s="164"/>
      <c r="B1001" s="164"/>
      <c r="C1001" s="164"/>
      <c r="D1001" s="165"/>
    </row>
    <row r="1002" spans="1:4" x14ac:dyDescent="0.2">
      <c r="A1002" s="164"/>
      <c r="B1002" s="164"/>
      <c r="C1002" s="164"/>
      <c r="D1002" s="165"/>
    </row>
    <row r="1003" spans="1:4" x14ac:dyDescent="0.2">
      <c r="A1003" s="164"/>
      <c r="B1003" s="164"/>
      <c r="C1003" s="164"/>
      <c r="D1003" s="165"/>
    </row>
    <row r="1004" spans="1:4" x14ac:dyDescent="0.2">
      <c r="A1004" s="164"/>
      <c r="B1004" s="164"/>
      <c r="C1004" s="164"/>
      <c r="D1004" s="165"/>
    </row>
    <row r="1005" spans="1:4" x14ac:dyDescent="0.2">
      <c r="A1005" s="164"/>
      <c r="B1005" s="164"/>
      <c r="C1005" s="164"/>
      <c r="D1005" s="165"/>
    </row>
    <row r="1006" spans="1:4" x14ac:dyDescent="0.2">
      <c r="A1006" s="164"/>
      <c r="B1006" s="164"/>
      <c r="C1006" s="164"/>
      <c r="D1006" s="165"/>
    </row>
    <row r="1007" spans="1:4" x14ac:dyDescent="0.2">
      <c r="A1007" s="164"/>
      <c r="B1007" s="164"/>
      <c r="C1007" s="164"/>
      <c r="D1007" s="165"/>
    </row>
    <row r="1008" spans="1:4" x14ac:dyDescent="0.2">
      <c r="A1008" s="164"/>
      <c r="B1008" s="164"/>
      <c r="C1008" s="164"/>
      <c r="D1008" s="165"/>
    </row>
    <row r="1009" spans="1:4" x14ac:dyDescent="0.2">
      <c r="A1009" s="164"/>
      <c r="B1009" s="164"/>
      <c r="C1009" s="164"/>
      <c r="D1009" s="165"/>
    </row>
    <row r="1010" spans="1:4" x14ac:dyDescent="0.2">
      <c r="A1010" s="164"/>
      <c r="B1010" s="164"/>
      <c r="C1010" s="164"/>
      <c r="D1010" s="165"/>
    </row>
    <row r="1011" spans="1:4" x14ac:dyDescent="0.2">
      <c r="A1011" s="164"/>
      <c r="B1011" s="164"/>
      <c r="C1011" s="164"/>
      <c r="D1011" s="165"/>
    </row>
    <row r="1012" spans="1:4" x14ac:dyDescent="0.2">
      <c r="A1012" s="164"/>
      <c r="B1012" s="164"/>
      <c r="C1012" s="164"/>
      <c r="D1012" s="165"/>
    </row>
    <row r="1013" spans="1:4" x14ac:dyDescent="0.2">
      <c r="A1013" s="164"/>
      <c r="B1013" s="164"/>
      <c r="C1013" s="164"/>
      <c r="D1013" s="165"/>
    </row>
    <row r="1014" spans="1:4" x14ac:dyDescent="0.2">
      <c r="A1014" s="164"/>
      <c r="B1014" s="164"/>
      <c r="C1014" s="164"/>
      <c r="D1014" s="165"/>
    </row>
    <row r="1015" spans="1:4" x14ac:dyDescent="0.2">
      <c r="A1015" s="164"/>
      <c r="B1015" s="164"/>
      <c r="C1015" s="164"/>
      <c r="D1015" s="165"/>
    </row>
    <row r="1016" spans="1:4" x14ac:dyDescent="0.2">
      <c r="A1016" s="164"/>
      <c r="B1016" s="164"/>
      <c r="C1016" s="164"/>
      <c r="D1016" s="165"/>
    </row>
    <row r="1017" spans="1:4" x14ac:dyDescent="0.2">
      <c r="A1017" s="164"/>
      <c r="B1017" s="164"/>
      <c r="C1017" s="164"/>
      <c r="D1017" s="165"/>
    </row>
    <row r="1018" spans="1:4" x14ac:dyDescent="0.2">
      <c r="A1018" s="164"/>
      <c r="B1018" s="164"/>
      <c r="C1018" s="164"/>
      <c r="D1018" s="165"/>
    </row>
    <row r="1019" spans="1:4" x14ac:dyDescent="0.2">
      <c r="A1019" s="164"/>
      <c r="B1019" s="164"/>
      <c r="C1019" s="164"/>
      <c r="D1019" s="165"/>
    </row>
    <row r="1020" spans="1:4" x14ac:dyDescent="0.2">
      <c r="A1020" s="164"/>
      <c r="B1020" s="164"/>
      <c r="C1020" s="164"/>
      <c r="D1020" s="165"/>
    </row>
    <row r="1021" spans="1:4" x14ac:dyDescent="0.2">
      <c r="A1021" s="164"/>
      <c r="B1021" s="164"/>
      <c r="C1021" s="164"/>
      <c r="D1021" s="165"/>
    </row>
    <row r="1022" spans="1:4" x14ac:dyDescent="0.2">
      <c r="A1022" s="164"/>
      <c r="B1022" s="164"/>
      <c r="C1022" s="164"/>
      <c r="D1022" s="165"/>
    </row>
    <row r="1023" spans="1:4" x14ac:dyDescent="0.2">
      <c r="A1023" s="164"/>
      <c r="B1023" s="164"/>
      <c r="C1023" s="164"/>
      <c r="D1023" s="165"/>
    </row>
    <row r="1024" spans="1:4" x14ac:dyDescent="0.2">
      <c r="A1024" s="164"/>
      <c r="B1024" s="164"/>
      <c r="C1024" s="164"/>
      <c r="D1024" s="165"/>
    </row>
    <row r="1025" spans="1:4" x14ac:dyDescent="0.2">
      <c r="A1025" s="164"/>
      <c r="B1025" s="164"/>
      <c r="C1025" s="164"/>
      <c r="D1025" s="165"/>
    </row>
    <row r="1026" spans="1:4" x14ac:dyDescent="0.2">
      <c r="A1026" s="164"/>
      <c r="B1026" s="164"/>
      <c r="C1026" s="164"/>
      <c r="D1026" s="165"/>
    </row>
    <row r="1027" spans="1:4" x14ac:dyDescent="0.2">
      <c r="A1027" s="164"/>
      <c r="B1027" s="164"/>
      <c r="C1027" s="164"/>
      <c r="D1027" s="165"/>
    </row>
    <row r="1028" spans="1:4" x14ac:dyDescent="0.2">
      <c r="A1028" s="164"/>
      <c r="B1028" s="164"/>
      <c r="C1028" s="164"/>
      <c r="D1028" s="165"/>
    </row>
    <row r="1029" spans="1:4" x14ac:dyDescent="0.2">
      <c r="A1029" s="164"/>
      <c r="B1029" s="164"/>
      <c r="C1029" s="164"/>
      <c r="D1029" s="165"/>
    </row>
    <row r="1030" spans="1:4" x14ac:dyDescent="0.2">
      <c r="A1030" s="164"/>
      <c r="B1030" s="164"/>
      <c r="C1030" s="164"/>
      <c r="D1030" s="165"/>
    </row>
    <row r="1031" spans="1:4" x14ac:dyDescent="0.2">
      <c r="A1031" s="164"/>
      <c r="B1031" s="164"/>
      <c r="C1031" s="164"/>
      <c r="D1031" s="165"/>
    </row>
    <row r="1032" spans="1:4" x14ac:dyDescent="0.2">
      <c r="A1032" s="164"/>
      <c r="B1032" s="164"/>
      <c r="C1032" s="164"/>
      <c r="D1032" s="165"/>
    </row>
    <row r="1033" spans="1:4" x14ac:dyDescent="0.2">
      <c r="A1033" s="164"/>
      <c r="B1033" s="164"/>
      <c r="C1033" s="164"/>
      <c r="D1033" s="165"/>
    </row>
    <row r="1034" spans="1:4" x14ac:dyDescent="0.2">
      <c r="A1034" s="164"/>
      <c r="B1034" s="164"/>
      <c r="C1034" s="164"/>
      <c r="D1034" s="165"/>
    </row>
    <row r="1035" spans="1:4" x14ac:dyDescent="0.2">
      <c r="A1035" s="164"/>
      <c r="B1035" s="164"/>
      <c r="C1035" s="164"/>
      <c r="D1035" s="165"/>
    </row>
    <row r="1036" spans="1:4" x14ac:dyDescent="0.2">
      <c r="A1036" s="164"/>
      <c r="B1036" s="164"/>
      <c r="C1036" s="164"/>
      <c r="D1036" s="165"/>
    </row>
    <row r="1037" spans="1:4" x14ac:dyDescent="0.2">
      <c r="A1037" s="164"/>
      <c r="B1037" s="164"/>
      <c r="C1037" s="164"/>
      <c r="D1037" s="165"/>
    </row>
    <row r="1038" spans="1:4" x14ac:dyDescent="0.2">
      <c r="A1038" s="164"/>
      <c r="B1038" s="164"/>
      <c r="C1038" s="164"/>
      <c r="D1038" s="165"/>
    </row>
    <row r="1039" spans="1:4" x14ac:dyDescent="0.2">
      <c r="A1039" s="164"/>
      <c r="B1039" s="164"/>
      <c r="C1039" s="164"/>
      <c r="D1039" s="165"/>
    </row>
    <row r="1040" spans="1:4" x14ac:dyDescent="0.2">
      <c r="A1040" s="164"/>
      <c r="B1040" s="164"/>
      <c r="C1040" s="164"/>
      <c r="D1040" s="165"/>
    </row>
    <row r="1041" spans="1:4" x14ac:dyDescent="0.2">
      <c r="A1041" s="164"/>
      <c r="B1041" s="164"/>
      <c r="C1041" s="164"/>
      <c r="D1041" s="165"/>
    </row>
    <row r="1042" spans="1:4" x14ac:dyDescent="0.2">
      <c r="A1042" s="164"/>
      <c r="B1042" s="164"/>
      <c r="C1042" s="164"/>
      <c r="D1042" s="165"/>
    </row>
    <row r="1043" spans="1:4" x14ac:dyDescent="0.2">
      <c r="A1043" s="164"/>
      <c r="B1043" s="164"/>
      <c r="C1043" s="164"/>
      <c r="D1043" s="165"/>
    </row>
    <row r="1044" spans="1:4" x14ac:dyDescent="0.2">
      <c r="A1044" s="164"/>
      <c r="B1044" s="164"/>
      <c r="C1044" s="164"/>
      <c r="D1044" s="165"/>
    </row>
    <row r="1045" spans="1:4" x14ac:dyDescent="0.2">
      <c r="A1045" s="164"/>
      <c r="B1045" s="164"/>
      <c r="C1045" s="164"/>
      <c r="D1045" s="165"/>
    </row>
    <row r="1046" spans="1:4" x14ac:dyDescent="0.2">
      <c r="A1046" s="164"/>
      <c r="B1046" s="164"/>
      <c r="C1046" s="164"/>
      <c r="D1046" s="165"/>
    </row>
    <row r="1047" spans="1:4" x14ac:dyDescent="0.2">
      <c r="A1047" s="164"/>
      <c r="B1047" s="164"/>
      <c r="C1047" s="164"/>
      <c r="D1047" s="165"/>
    </row>
    <row r="1048" spans="1:4" x14ac:dyDescent="0.2">
      <c r="A1048" s="164"/>
      <c r="B1048" s="164"/>
      <c r="C1048" s="164"/>
      <c r="D1048" s="165"/>
    </row>
    <row r="1049" spans="1:4" x14ac:dyDescent="0.2">
      <c r="A1049" s="164"/>
      <c r="B1049" s="164"/>
      <c r="C1049" s="164"/>
      <c r="D1049" s="165"/>
    </row>
    <row r="1050" spans="1:4" x14ac:dyDescent="0.2">
      <c r="A1050" s="164"/>
      <c r="B1050" s="164"/>
      <c r="C1050" s="164"/>
      <c r="D1050" s="165"/>
    </row>
    <row r="1051" spans="1:4" x14ac:dyDescent="0.2">
      <c r="A1051" s="164"/>
      <c r="B1051" s="164"/>
      <c r="C1051" s="164"/>
      <c r="D1051" s="165"/>
    </row>
    <row r="1052" spans="1:4" x14ac:dyDescent="0.2">
      <c r="A1052" s="164"/>
      <c r="B1052" s="164"/>
      <c r="C1052" s="164"/>
      <c r="D1052" s="165"/>
    </row>
    <row r="1053" spans="1:4" x14ac:dyDescent="0.2">
      <c r="A1053" s="164"/>
      <c r="B1053" s="164"/>
      <c r="C1053" s="164"/>
      <c r="D1053" s="165"/>
    </row>
    <row r="1054" spans="1:4" x14ac:dyDescent="0.2">
      <c r="A1054" s="164"/>
      <c r="B1054" s="164"/>
      <c r="C1054" s="164"/>
      <c r="D1054" s="165"/>
    </row>
    <row r="1055" spans="1:4" x14ac:dyDescent="0.2">
      <c r="A1055" s="164"/>
      <c r="B1055" s="164"/>
      <c r="C1055" s="164"/>
      <c r="D1055" s="165"/>
    </row>
    <row r="1056" spans="1:4" x14ac:dyDescent="0.2">
      <c r="A1056" s="164"/>
      <c r="B1056" s="164"/>
      <c r="C1056" s="164"/>
      <c r="D1056" s="165"/>
    </row>
    <row r="1057" spans="1:4" x14ac:dyDescent="0.2">
      <c r="A1057" s="164"/>
      <c r="B1057" s="164"/>
      <c r="C1057" s="164"/>
      <c r="D1057" s="165"/>
    </row>
    <row r="1058" spans="1:4" x14ac:dyDescent="0.2">
      <c r="A1058" s="164"/>
      <c r="B1058" s="164"/>
      <c r="C1058" s="164"/>
      <c r="D1058" s="165"/>
    </row>
    <row r="1059" spans="1:4" x14ac:dyDescent="0.2">
      <c r="A1059" s="164"/>
      <c r="B1059" s="164"/>
      <c r="C1059" s="164"/>
      <c r="D1059" s="165"/>
    </row>
    <row r="1060" spans="1:4" x14ac:dyDescent="0.2">
      <c r="A1060" s="164"/>
      <c r="B1060" s="164"/>
      <c r="C1060" s="164"/>
      <c r="D1060" s="165"/>
    </row>
    <row r="1061" spans="1:4" x14ac:dyDescent="0.2">
      <c r="A1061" s="164"/>
      <c r="B1061" s="164"/>
      <c r="C1061" s="164"/>
      <c r="D1061" s="165"/>
    </row>
    <row r="1062" spans="1:4" x14ac:dyDescent="0.2">
      <c r="A1062" s="164"/>
      <c r="B1062" s="164"/>
      <c r="C1062" s="164"/>
      <c r="D1062" s="165"/>
    </row>
    <row r="1063" spans="1:4" x14ac:dyDescent="0.2">
      <c r="A1063" s="164"/>
      <c r="B1063" s="164"/>
      <c r="C1063" s="164"/>
      <c r="D1063" s="165"/>
    </row>
    <row r="1064" spans="1:4" x14ac:dyDescent="0.2">
      <c r="A1064" s="164"/>
      <c r="B1064" s="164"/>
      <c r="C1064" s="164"/>
      <c r="D1064" s="165"/>
    </row>
    <row r="1065" spans="1:4" x14ac:dyDescent="0.2">
      <c r="A1065" s="164"/>
      <c r="B1065" s="164"/>
      <c r="C1065" s="164"/>
      <c r="D1065" s="165"/>
    </row>
    <row r="1066" spans="1:4" x14ac:dyDescent="0.2">
      <c r="A1066" s="164"/>
      <c r="B1066" s="164"/>
      <c r="C1066" s="164"/>
      <c r="D1066" s="165"/>
    </row>
    <row r="1067" spans="1:4" x14ac:dyDescent="0.2">
      <c r="A1067" s="164"/>
      <c r="B1067" s="164"/>
      <c r="C1067" s="164"/>
      <c r="D1067" s="165"/>
    </row>
    <row r="1068" spans="1:4" x14ac:dyDescent="0.2">
      <c r="A1068" s="164"/>
      <c r="B1068" s="164"/>
      <c r="C1068" s="164"/>
      <c r="D1068" s="165"/>
    </row>
    <row r="1069" spans="1:4" x14ac:dyDescent="0.2">
      <c r="A1069" s="164"/>
      <c r="B1069" s="164"/>
      <c r="C1069" s="164"/>
      <c r="D1069" s="165"/>
    </row>
    <row r="1070" spans="1:4" x14ac:dyDescent="0.2">
      <c r="A1070" s="164"/>
      <c r="B1070" s="164"/>
      <c r="C1070" s="164"/>
      <c r="D1070" s="165"/>
    </row>
    <row r="1071" spans="1:4" x14ac:dyDescent="0.2">
      <c r="A1071" s="164"/>
      <c r="B1071" s="164"/>
      <c r="C1071" s="164"/>
      <c r="D1071" s="165"/>
    </row>
    <row r="1072" spans="1:4" x14ac:dyDescent="0.2">
      <c r="A1072" s="164"/>
      <c r="B1072" s="164"/>
      <c r="C1072" s="164"/>
      <c r="D1072" s="165"/>
    </row>
    <row r="1073" spans="1:4" x14ac:dyDescent="0.2">
      <c r="A1073" s="164"/>
      <c r="B1073" s="164"/>
      <c r="C1073" s="164"/>
      <c r="D1073" s="165"/>
    </row>
    <row r="1074" spans="1:4" x14ac:dyDescent="0.2">
      <c r="A1074" s="164"/>
      <c r="B1074" s="164"/>
      <c r="C1074" s="164"/>
      <c r="D1074" s="165"/>
    </row>
    <row r="1075" spans="1:4" x14ac:dyDescent="0.2">
      <c r="A1075" s="164"/>
      <c r="B1075" s="164"/>
      <c r="C1075" s="164"/>
      <c r="D1075" s="165"/>
    </row>
    <row r="1076" spans="1:4" x14ac:dyDescent="0.2">
      <c r="A1076" s="164"/>
      <c r="B1076" s="164"/>
      <c r="C1076" s="164"/>
      <c r="D1076" s="165"/>
    </row>
    <row r="1077" spans="1:4" x14ac:dyDescent="0.2">
      <c r="A1077" s="164"/>
      <c r="B1077" s="164"/>
      <c r="C1077" s="164"/>
      <c r="D1077" s="165"/>
    </row>
    <row r="1078" spans="1:4" x14ac:dyDescent="0.2">
      <c r="A1078" s="164"/>
      <c r="B1078" s="164"/>
      <c r="C1078" s="164"/>
      <c r="D1078" s="165"/>
    </row>
    <row r="1079" spans="1:4" x14ac:dyDescent="0.2">
      <c r="A1079" s="164"/>
      <c r="B1079" s="164"/>
      <c r="C1079" s="164"/>
      <c r="D1079" s="165"/>
    </row>
    <row r="1080" spans="1:4" x14ac:dyDescent="0.2">
      <c r="A1080" s="164"/>
      <c r="B1080" s="164"/>
      <c r="C1080" s="164"/>
      <c r="D1080" s="165"/>
    </row>
    <row r="1081" spans="1:4" x14ac:dyDescent="0.2">
      <c r="A1081" s="164"/>
      <c r="B1081" s="164"/>
      <c r="C1081" s="164"/>
      <c r="D1081" s="165"/>
    </row>
    <row r="1082" spans="1:4" x14ac:dyDescent="0.2">
      <c r="A1082" s="164"/>
      <c r="B1082" s="164"/>
      <c r="C1082" s="164"/>
      <c r="D1082" s="165"/>
    </row>
    <row r="1083" spans="1:4" x14ac:dyDescent="0.2">
      <c r="A1083" s="164"/>
      <c r="B1083" s="164"/>
      <c r="C1083" s="164"/>
      <c r="D1083" s="165"/>
    </row>
    <row r="1084" spans="1:4" x14ac:dyDescent="0.2">
      <c r="A1084" s="164"/>
      <c r="B1084" s="164"/>
      <c r="C1084" s="164"/>
      <c r="D1084" s="165"/>
    </row>
    <row r="1085" spans="1:4" x14ac:dyDescent="0.2">
      <c r="A1085" s="164"/>
      <c r="B1085" s="164"/>
      <c r="C1085" s="164"/>
      <c r="D1085" s="165"/>
    </row>
    <row r="1086" spans="1:4" x14ac:dyDescent="0.2">
      <c r="A1086" s="164"/>
      <c r="B1086" s="164"/>
      <c r="C1086" s="164"/>
      <c r="D1086" s="165"/>
    </row>
    <row r="1087" spans="1:4" x14ac:dyDescent="0.2">
      <c r="A1087" s="164"/>
      <c r="B1087" s="164"/>
      <c r="C1087" s="164"/>
      <c r="D1087" s="165"/>
    </row>
    <row r="1088" spans="1:4" x14ac:dyDescent="0.2">
      <c r="A1088" s="164"/>
      <c r="B1088" s="164"/>
      <c r="C1088" s="164"/>
      <c r="D1088" s="165"/>
    </row>
    <row r="1089" spans="1:4" x14ac:dyDescent="0.2">
      <c r="A1089" s="164"/>
      <c r="B1089" s="164"/>
      <c r="C1089" s="164"/>
      <c r="D1089" s="165"/>
    </row>
    <row r="1090" spans="1:4" x14ac:dyDescent="0.2">
      <c r="A1090" s="164"/>
      <c r="B1090" s="164"/>
      <c r="C1090" s="164"/>
      <c r="D1090" s="165"/>
    </row>
    <row r="1091" spans="1:4" x14ac:dyDescent="0.2">
      <c r="A1091" s="164"/>
      <c r="B1091" s="164"/>
      <c r="C1091" s="164"/>
      <c r="D1091" s="165"/>
    </row>
    <row r="1092" spans="1:4" x14ac:dyDescent="0.2">
      <c r="A1092" s="164"/>
      <c r="B1092" s="164"/>
      <c r="C1092" s="164"/>
      <c r="D1092" s="165"/>
    </row>
    <row r="1093" spans="1:4" x14ac:dyDescent="0.2">
      <c r="A1093" s="164"/>
      <c r="B1093" s="164"/>
      <c r="C1093" s="164"/>
      <c r="D1093" s="165"/>
    </row>
    <row r="1094" spans="1:4" x14ac:dyDescent="0.2">
      <c r="A1094" s="164"/>
      <c r="B1094" s="164"/>
      <c r="C1094" s="164"/>
      <c r="D1094" s="165"/>
    </row>
    <row r="1095" spans="1:4" x14ac:dyDescent="0.2">
      <c r="A1095" s="164"/>
      <c r="B1095" s="164"/>
      <c r="C1095" s="164"/>
      <c r="D1095" s="165"/>
    </row>
    <row r="1096" spans="1:4" x14ac:dyDescent="0.2">
      <c r="A1096" s="164"/>
      <c r="B1096" s="164"/>
      <c r="C1096" s="164"/>
      <c r="D1096" s="165"/>
    </row>
    <row r="1097" spans="1:4" x14ac:dyDescent="0.2">
      <c r="A1097" s="164"/>
      <c r="B1097" s="164"/>
      <c r="C1097" s="164"/>
      <c r="D1097" s="165"/>
    </row>
    <row r="1098" spans="1:4" x14ac:dyDescent="0.2">
      <c r="A1098" s="164"/>
      <c r="B1098" s="164"/>
      <c r="C1098" s="164"/>
      <c r="D1098" s="165"/>
    </row>
    <row r="1099" spans="1:4" x14ac:dyDescent="0.2">
      <c r="A1099" s="164"/>
      <c r="B1099" s="164"/>
      <c r="C1099" s="164"/>
      <c r="D1099" s="165"/>
    </row>
    <row r="1100" spans="1:4" x14ac:dyDescent="0.2">
      <c r="A1100" s="164"/>
      <c r="B1100" s="164"/>
      <c r="C1100" s="164"/>
      <c r="D1100" s="165"/>
    </row>
    <row r="1101" spans="1:4" x14ac:dyDescent="0.2">
      <c r="A1101" s="164"/>
      <c r="B1101" s="164"/>
      <c r="C1101" s="164"/>
      <c r="D1101" s="165"/>
    </row>
    <row r="1102" spans="1:4" x14ac:dyDescent="0.2">
      <c r="A1102" s="164"/>
      <c r="B1102" s="164"/>
      <c r="C1102" s="164"/>
      <c r="D1102" s="165"/>
    </row>
    <row r="1103" spans="1:4" x14ac:dyDescent="0.2">
      <c r="A1103" s="164"/>
      <c r="B1103" s="164"/>
      <c r="C1103" s="164"/>
      <c r="D1103" s="165"/>
    </row>
    <row r="1104" spans="1:4" x14ac:dyDescent="0.2">
      <c r="A1104" s="164"/>
      <c r="B1104" s="164"/>
      <c r="C1104" s="164"/>
      <c r="D1104" s="165"/>
    </row>
    <row r="1105" spans="1:4" x14ac:dyDescent="0.2">
      <c r="A1105" s="164"/>
      <c r="B1105" s="164"/>
      <c r="C1105" s="164"/>
      <c r="D1105" s="165"/>
    </row>
    <row r="1106" spans="1:4" x14ac:dyDescent="0.2">
      <c r="A1106" s="164"/>
      <c r="B1106" s="164"/>
      <c r="C1106" s="164"/>
      <c r="D1106" s="165"/>
    </row>
    <row r="1107" spans="1:4" x14ac:dyDescent="0.2">
      <c r="A1107" s="164"/>
      <c r="B1107" s="164"/>
      <c r="C1107" s="164"/>
      <c r="D1107" s="165"/>
    </row>
    <row r="1108" spans="1:4" x14ac:dyDescent="0.2">
      <c r="A1108" s="164"/>
      <c r="B1108" s="164"/>
      <c r="C1108" s="164"/>
      <c r="D1108" s="165"/>
    </row>
    <row r="1109" spans="1:4" x14ac:dyDescent="0.2">
      <c r="A1109" s="164"/>
      <c r="B1109" s="164"/>
      <c r="C1109" s="164"/>
      <c r="D1109" s="165"/>
    </row>
    <row r="1110" spans="1:4" x14ac:dyDescent="0.2">
      <c r="A1110" s="164"/>
      <c r="B1110" s="164"/>
      <c r="C1110" s="164"/>
      <c r="D1110" s="165"/>
    </row>
    <row r="1111" spans="1:4" x14ac:dyDescent="0.2">
      <c r="A1111" s="164"/>
      <c r="B1111" s="164"/>
      <c r="C1111" s="164"/>
      <c r="D1111" s="165"/>
    </row>
    <row r="1112" spans="1:4" x14ac:dyDescent="0.2">
      <c r="A1112" s="164"/>
      <c r="B1112" s="164"/>
      <c r="C1112" s="164"/>
      <c r="D1112" s="165"/>
    </row>
    <row r="1113" spans="1:4" x14ac:dyDescent="0.2">
      <c r="A1113" s="164"/>
      <c r="B1113" s="164"/>
      <c r="C1113" s="164"/>
      <c r="D1113" s="165"/>
    </row>
    <row r="1114" spans="1:4" x14ac:dyDescent="0.2">
      <c r="A1114" s="164"/>
      <c r="B1114" s="164"/>
      <c r="C1114" s="164"/>
      <c r="D1114" s="165"/>
    </row>
    <row r="1115" spans="1:4" x14ac:dyDescent="0.2">
      <c r="A1115" s="164"/>
      <c r="B1115" s="164"/>
      <c r="C1115" s="164"/>
      <c r="D1115" s="165"/>
    </row>
    <row r="1116" spans="1:4" x14ac:dyDescent="0.2">
      <c r="A1116" s="164"/>
      <c r="B1116" s="164"/>
      <c r="C1116" s="164"/>
      <c r="D1116" s="165"/>
    </row>
    <row r="1117" spans="1:4" x14ac:dyDescent="0.2">
      <c r="A1117" s="164"/>
      <c r="B1117" s="164"/>
      <c r="C1117" s="164"/>
      <c r="D1117" s="165"/>
    </row>
    <row r="1118" spans="1:4" x14ac:dyDescent="0.2">
      <c r="A1118" s="164"/>
      <c r="B1118" s="164"/>
      <c r="C1118" s="164"/>
      <c r="D1118" s="165"/>
    </row>
    <row r="1119" spans="1:4" x14ac:dyDescent="0.2">
      <c r="A1119" s="164"/>
      <c r="B1119" s="164"/>
      <c r="C1119" s="164"/>
      <c r="D1119" s="165"/>
    </row>
    <row r="1120" spans="1:4" x14ac:dyDescent="0.2">
      <c r="A1120" s="164"/>
      <c r="B1120" s="164"/>
      <c r="C1120" s="164"/>
      <c r="D1120" s="165"/>
    </row>
    <row r="1121" spans="1:4" x14ac:dyDescent="0.2">
      <c r="A1121" s="164"/>
      <c r="B1121" s="164"/>
      <c r="C1121" s="164"/>
      <c r="D1121" s="165"/>
    </row>
    <row r="1122" spans="1:4" x14ac:dyDescent="0.2">
      <c r="A1122" s="164"/>
      <c r="B1122" s="164"/>
      <c r="C1122" s="164"/>
      <c r="D1122" s="165"/>
    </row>
    <row r="1123" spans="1:4" x14ac:dyDescent="0.2">
      <c r="A1123" s="164"/>
      <c r="B1123" s="164"/>
      <c r="C1123" s="164"/>
      <c r="D1123" s="165"/>
    </row>
    <row r="1124" spans="1:4" x14ac:dyDescent="0.2">
      <c r="A1124" s="164"/>
      <c r="B1124" s="164"/>
      <c r="C1124" s="164"/>
      <c r="D1124" s="165"/>
    </row>
    <row r="1125" spans="1:4" x14ac:dyDescent="0.2">
      <c r="A1125" s="164"/>
      <c r="B1125" s="164"/>
      <c r="C1125" s="164"/>
      <c r="D1125" s="165"/>
    </row>
    <row r="1126" spans="1:4" x14ac:dyDescent="0.2">
      <c r="A1126" s="164"/>
      <c r="B1126" s="164"/>
      <c r="C1126" s="164"/>
      <c r="D1126" s="165"/>
    </row>
    <row r="1127" spans="1:4" x14ac:dyDescent="0.2">
      <c r="A1127" s="164"/>
      <c r="B1127" s="164"/>
      <c r="C1127" s="164"/>
      <c r="D1127" s="165"/>
    </row>
    <row r="1128" spans="1:4" x14ac:dyDescent="0.2">
      <c r="A1128" s="164"/>
      <c r="B1128" s="164"/>
      <c r="C1128" s="164"/>
      <c r="D1128" s="165"/>
    </row>
    <row r="1129" spans="1:4" x14ac:dyDescent="0.2">
      <c r="A1129" s="164"/>
      <c r="B1129" s="164"/>
      <c r="C1129" s="164"/>
      <c r="D1129" s="165"/>
    </row>
    <row r="1130" spans="1:4" x14ac:dyDescent="0.2">
      <c r="A1130" s="164"/>
      <c r="B1130" s="164"/>
      <c r="C1130" s="164"/>
      <c r="D1130" s="165"/>
    </row>
    <row r="1131" spans="1:4" x14ac:dyDescent="0.2">
      <c r="A1131" s="164"/>
      <c r="B1131" s="164"/>
      <c r="C1131" s="164"/>
      <c r="D1131" s="165"/>
    </row>
    <row r="1132" spans="1:4" x14ac:dyDescent="0.2">
      <c r="A1132" s="164"/>
      <c r="B1132" s="164"/>
      <c r="C1132" s="164"/>
      <c r="D1132" s="165"/>
    </row>
    <row r="1133" spans="1:4" x14ac:dyDescent="0.2">
      <c r="A1133" s="164"/>
      <c r="B1133" s="164"/>
      <c r="C1133" s="164"/>
      <c r="D1133" s="165"/>
    </row>
    <row r="1134" spans="1:4" x14ac:dyDescent="0.2">
      <c r="A1134" s="164"/>
      <c r="B1134" s="164"/>
      <c r="C1134" s="164"/>
      <c r="D1134" s="165"/>
    </row>
    <row r="1135" spans="1:4" x14ac:dyDescent="0.2">
      <c r="A1135" s="164"/>
      <c r="B1135" s="164"/>
      <c r="C1135" s="164"/>
      <c r="D1135" s="165"/>
    </row>
    <row r="1136" spans="1:4" x14ac:dyDescent="0.2">
      <c r="A1136" s="164"/>
      <c r="B1136" s="164"/>
      <c r="C1136" s="164"/>
      <c r="D1136" s="165"/>
    </row>
    <row r="1137" spans="1:4" x14ac:dyDescent="0.2">
      <c r="A1137" s="164"/>
      <c r="B1137" s="164"/>
      <c r="C1137" s="164"/>
      <c r="D1137" s="165"/>
    </row>
    <row r="1138" spans="1:4" x14ac:dyDescent="0.2">
      <c r="A1138" s="164"/>
      <c r="B1138" s="164"/>
      <c r="C1138" s="164"/>
      <c r="D1138" s="165"/>
    </row>
    <row r="1139" spans="1:4" x14ac:dyDescent="0.2">
      <c r="A1139" s="164"/>
      <c r="B1139" s="164"/>
      <c r="C1139" s="164"/>
      <c r="D1139" s="165"/>
    </row>
    <row r="1140" spans="1:4" x14ac:dyDescent="0.2">
      <c r="A1140" s="164"/>
      <c r="B1140" s="164"/>
      <c r="C1140" s="164"/>
      <c r="D1140" s="165"/>
    </row>
    <row r="1141" spans="1:4" x14ac:dyDescent="0.2">
      <c r="A1141" s="164"/>
      <c r="B1141" s="164"/>
      <c r="C1141" s="164"/>
      <c r="D1141" s="165"/>
    </row>
    <row r="1142" spans="1:4" x14ac:dyDescent="0.2">
      <c r="A1142" s="164"/>
      <c r="B1142" s="164"/>
      <c r="C1142" s="164"/>
      <c r="D1142" s="165"/>
    </row>
    <row r="1143" spans="1:4" x14ac:dyDescent="0.2">
      <c r="A1143" s="164"/>
      <c r="B1143" s="164"/>
      <c r="C1143" s="164"/>
      <c r="D1143" s="165"/>
    </row>
    <row r="1144" spans="1:4" x14ac:dyDescent="0.2">
      <c r="A1144" s="164"/>
      <c r="B1144" s="164"/>
      <c r="C1144" s="164"/>
      <c r="D1144" s="165"/>
    </row>
    <row r="1145" spans="1:4" x14ac:dyDescent="0.2">
      <c r="A1145" s="164"/>
      <c r="B1145" s="164"/>
      <c r="C1145" s="164"/>
      <c r="D1145" s="165"/>
    </row>
    <row r="1146" spans="1:4" x14ac:dyDescent="0.2">
      <c r="A1146" s="164"/>
      <c r="B1146" s="164"/>
      <c r="C1146" s="164"/>
      <c r="D1146" s="165"/>
    </row>
    <row r="1147" spans="1:4" x14ac:dyDescent="0.2">
      <c r="A1147" s="164"/>
      <c r="B1147" s="164"/>
      <c r="C1147" s="164"/>
      <c r="D1147" s="165"/>
    </row>
    <row r="1148" spans="1:4" x14ac:dyDescent="0.2">
      <c r="A1148" s="164"/>
      <c r="B1148" s="164"/>
      <c r="C1148" s="164"/>
      <c r="D1148" s="165"/>
    </row>
    <row r="1149" spans="1:4" x14ac:dyDescent="0.2">
      <c r="A1149" s="164"/>
      <c r="B1149" s="164"/>
      <c r="C1149" s="164"/>
      <c r="D1149" s="165"/>
    </row>
    <row r="1150" spans="1:4" x14ac:dyDescent="0.2">
      <c r="A1150" s="164"/>
      <c r="B1150" s="164"/>
      <c r="C1150" s="164"/>
      <c r="D1150" s="165"/>
    </row>
    <row r="1151" spans="1:4" x14ac:dyDescent="0.2">
      <c r="A1151" s="164"/>
      <c r="B1151" s="164"/>
      <c r="C1151" s="164"/>
      <c r="D1151" s="165"/>
    </row>
    <row r="1152" spans="1:4" x14ac:dyDescent="0.2">
      <c r="A1152" s="164"/>
      <c r="B1152" s="164"/>
      <c r="C1152" s="164"/>
      <c r="D1152" s="165"/>
    </row>
    <row r="1153" spans="1:4" x14ac:dyDescent="0.2">
      <c r="A1153" s="164"/>
      <c r="B1153" s="164"/>
      <c r="C1153" s="164"/>
      <c r="D1153" s="165"/>
    </row>
    <row r="1154" spans="1:4" x14ac:dyDescent="0.2">
      <c r="A1154" s="164"/>
      <c r="B1154" s="164"/>
      <c r="C1154" s="164"/>
      <c r="D1154" s="165"/>
    </row>
    <row r="1155" spans="1:4" x14ac:dyDescent="0.2">
      <c r="A1155" s="164"/>
      <c r="B1155" s="164"/>
      <c r="C1155" s="164"/>
      <c r="D1155" s="165"/>
    </row>
    <row r="1156" spans="1:4" x14ac:dyDescent="0.2">
      <c r="A1156" s="164"/>
      <c r="B1156" s="164"/>
      <c r="C1156" s="164"/>
      <c r="D1156" s="165"/>
    </row>
    <row r="1157" spans="1:4" x14ac:dyDescent="0.2">
      <c r="A1157" s="164"/>
      <c r="B1157" s="164"/>
      <c r="C1157" s="164"/>
      <c r="D1157" s="165"/>
    </row>
    <row r="1158" spans="1:4" x14ac:dyDescent="0.2">
      <c r="A1158" s="164"/>
      <c r="B1158" s="164"/>
      <c r="C1158" s="164"/>
      <c r="D1158" s="165"/>
    </row>
    <row r="1159" spans="1:4" x14ac:dyDescent="0.2">
      <c r="A1159" s="164"/>
      <c r="B1159" s="164"/>
      <c r="C1159" s="164"/>
      <c r="D1159" s="165"/>
    </row>
    <row r="1160" spans="1:4" x14ac:dyDescent="0.2">
      <c r="A1160" s="164"/>
      <c r="B1160" s="164"/>
      <c r="C1160" s="164"/>
      <c r="D1160" s="165"/>
    </row>
    <row r="1161" spans="1:4" x14ac:dyDescent="0.2">
      <c r="A1161" s="164"/>
      <c r="B1161" s="164"/>
      <c r="C1161" s="164"/>
      <c r="D1161" s="165"/>
    </row>
    <row r="1162" spans="1:4" x14ac:dyDescent="0.2">
      <c r="A1162" s="164"/>
      <c r="B1162" s="164"/>
      <c r="C1162" s="164"/>
      <c r="D1162" s="165"/>
    </row>
    <row r="1163" spans="1:4" x14ac:dyDescent="0.2">
      <c r="A1163" s="164"/>
      <c r="B1163" s="164"/>
      <c r="C1163" s="164"/>
      <c r="D1163" s="165"/>
    </row>
    <row r="1164" spans="1:4" x14ac:dyDescent="0.2">
      <c r="A1164" s="164"/>
      <c r="B1164" s="164"/>
      <c r="C1164" s="164"/>
      <c r="D1164" s="165"/>
    </row>
    <row r="1165" spans="1:4" x14ac:dyDescent="0.2">
      <c r="A1165" s="164"/>
      <c r="B1165" s="164"/>
      <c r="C1165" s="164"/>
      <c r="D1165" s="165"/>
    </row>
    <row r="1166" spans="1:4" x14ac:dyDescent="0.2">
      <c r="A1166" s="164"/>
      <c r="B1166" s="164"/>
      <c r="C1166" s="164"/>
      <c r="D1166" s="165"/>
    </row>
    <row r="1167" spans="1:4" x14ac:dyDescent="0.2">
      <c r="A1167" s="164"/>
      <c r="B1167" s="164"/>
      <c r="C1167" s="164"/>
      <c r="D1167" s="165"/>
    </row>
    <row r="1168" spans="1:4" x14ac:dyDescent="0.2">
      <c r="A1168" s="164"/>
      <c r="B1168" s="164"/>
      <c r="C1168" s="164"/>
      <c r="D1168" s="165"/>
    </row>
    <row r="1169" spans="1:4" x14ac:dyDescent="0.2">
      <c r="A1169" s="164"/>
      <c r="B1169" s="164"/>
      <c r="C1169" s="164"/>
      <c r="D1169" s="165"/>
    </row>
    <row r="1170" spans="1:4" x14ac:dyDescent="0.2">
      <c r="A1170" s="164"/>
      <c r="B1170" s="164"/>
      <c r="C1170" s="164"/>
      <c r="D1170" s="165"/>
    </row>
    <row r="1171" spans="1:4" x14ac:dyDescent="0.2">
      <c r="A1171" s="164"/>
      <c r="B1171" s="164"/>
      <c r="C1171" s="164"/>
      <c r="D1171" s="165"/>
    </row>
    <row r="1172" spans="1:4" x14ac:dyDescent="0.2">
      <c r="A1172" s="164"/>
      <c r="B1172" s="164"/>
      <c r="C1172" s="164"/>
      <c r="D1172" s="165"/>
    </row>
    <row r="1173" spans="1:4" x14ac:dyDescent="0.2">
      <c r="A1173" s="164"/>
      <c r="B1173" s="164"/>
      <c r="C1173" s="164"/>
      <c r="D1173" s="165"/>
    </row>
    <row r="1174" spans="1:4" x14ac:dyDescent="0.2">
      <c r="A1174" s="164"/>
      <c r="B1174" s="164"/>
      <c r="C1174" s="164"/>
      <c r="D1174" s="165"/>
    </row>
    <row r="1175" spans="1:4" x14ac:dyDescent="0.2">
      <c r="A1175" s="164"/>
      <c r="B1175" s="164"/>
      <c r="C1175" s="164"/>
      <c r="D1175" s="165"/>
    </row>
    <row r="1176" spans="1:4" x14ac:dyDescent="0.2">
      <c r="A1176" s="164"/>
      <c r="B1176" s="164"/>
      <c r="C1176" s="164"/>
      <c r="D1176" s="165"/>
    </row>
    <row r="1177" spans="1:4" x14ac:dyDescent="0.2">
      <c r="A1177" s="164"/>
      <c r="B1177" s="164"/>
      <c r="C1177" s="164"/>
      <c r="D1177" s="165"/>
    </row>
    <row r="1178" spans="1:4" x14ac:dyDescent="0.2">
      <c r="A1178" s="164"/>
      <c r="B1178" s="164"/>
      <c r="C1178" s="164"/>
      <c r="D1178" s="165"/>
    </row>
    <row r="1179" spans="1:4" x14ac:dyDescent="0.2">
      <c r="A1179" s="164"/>
      <c r="B1179" s="164"/>
      <c r="C1179" s="164"/>
      <c r="D1179" s="165"/>
    </row>
    <row r="1180" spans="1:4" x14ac:dyDescent="0.2">
      <c r="A1180" s="164"/>
      <c r="B1180" s="164"/>
      <c r="C1180" s="164"/>
      <c r="D1180" s="165"/>
    </row>
    <row r="1181" spans="1:4" x14ac:dyDescent="0.2">
      <c r="A1181" s="164"/>
      <c r="B1181" s="164"/>
      <c r="C1181" s="164"/>
      <c r="D1181" s="165"/>
    </row>
    <row r="1182" spans="1:4" x14ac:dyDescent="0.2">
      <c r="A1182" s="164"/>
      <c r="B1182" s="164"/>
      <c r="C1182" s="164"/>
      <c r="D1182" s="165"/>
    </row>
    <row r="1183" spans="1:4" x14ac:dyDescent="0.2">
      <c r="A1183" s="164"/>
      <c r="B1183" s="164"/>
      <c r="C1183" s="164"/>
      <c r="D1183" s="165"/>
    </row>
    <row r="1184" spans="1:4" x14ac:dyDescent="0.2">
      <c r="A1184" s="164"/>
      <c r="B1184" s="164"/>
      <c r="C1184" s="164"/>
      <c r="D1184" s="165"/>
    </row>
    <row r="1185" spans="1:4" x14ac:dyDescent="0.2">
      <c r="A1185" s="164"/>
      <c r="B1185" s="164"/>
      <c r="C1185" s="164"/>
      <c r="D1185" s="165"/>
    </row>
    <row r="1186" spans="1:4" x14ac:dyDescent="0.2">
      <c r="A1186" s="164"/>
      <c r="B1186" s="164"/>
      <c r="C1186" s="164"/>
      <c r="D1186" s="165"/>
    </row>
    <row r="1187" spans="1:4" x14ac:dyDescent="0.2">
      <c r="A1187" s="164"/>
      <c r="B1187" s="164"/>
      <c r="C1187" s="164"/>
      <c r="D1187" s="165"/>
    </row>
    <row r="1188" spans="1:4" x14ac:dyDescent="0.2">
      <c r="A1188" s="164"/>
      <c r="B1188" s="164"/>
      <c r="C1188" s="164"/>
      <c r="D1188" s="165"/>
    </row>
    <row r="1189" spans="1:4" x14ac:dyDescent="0.2">
      <c r="A1189" s="164"/>
      <c r="B1189" s="164"/>
      <c r="C1189" s="164"/>
      <c r="D1189" s="165"/>
    </row>
    <row r="1190" spans="1:4" x14ac:dyDescent="0.2">
      <c r="A1190" s="164"/>
      <c r="B1190" s="164"/>
      <c r="C1190" s="164"/>
      <c r="D1190" s="165"/>
    </row>
    <row r="1191" spans="1:4" x14ac:dyDescent="0.2">
      <c r="A1191" s="164"/>
      <c r="B1191" s="164"/>
      <c r="C1191" s="164"/>
      <c r="D1191" s="165"/>
    </row>
    <row r="1192" spans="1:4" x14ac:dyDescent="0.2">
      <c r="A1192" s="164"/>
      <c r="B1192" s="164"/>
      <c r="C1192" s="164"/>
      <c r="D1192" s="165"/>
    </row>
    <row r="1193" spans="1:4" x14ac:dyDescent="0.2">
      <c r="A1193" s="164"/>
      <c r="B1193" s="164"/>
      <c r="C1193" s="164"/>
      <c r="D1193" s="165"/>
    </row>
    <row r="1194" spans="1:4" x14ac:dyDescent="0.2">
      <c r="A1194" s="164"/>
      <c r="B1194" s="164"/>
      <c r="C1194" s="164"/>
      <c r="D1194" s="165"/>
    </row>
    <row r="1195" spans="1:4" x14ac:dyDescent="0.2">
      <c r="A1195" s="164"/>
      <c r="B1195" s="164"/>
      <c r="C1195" s="164"/>
      <c r="D1195" s="165"/>
    </row>
    <row r="1196" spans="1:4" x14ac:dyDescent="0.2">
      <c r="A1196" s="164"/>
      <c r="B1196" s="164"/>
      <c r="C1196" s="164"/>
      <c r="D1196" s="165"/>
    </row>
    <row r="1197" spans="1:4" x14ac:dyDescent="0.2">
      <c r="A1197" s="164"/>
      <c r="B1197" s="164"/>
      <c r="C1197" s="164"/>
      <c r="D1197" s="165"/>
    </row>
    <row r="1198" spans="1:4" x14ac:dyDescent="0.2">
      <c r="A1198" s="164"/>
      <c r="B1198" s="164"/>
      <c r="C1198" s="164"/>
      <c r="D1198" s="165"/>
    </row>
    <row r="1199" spans="1:4" x14ac:dyDescent="0.2">
      <c r="A1199" s="164"/>
      <c r="B1199" s="164"/>
      <c r="C1199" s="164"/>
      <c r="D1199" s="165"/>
    </row>
    <row r="1200" spans="1:4" x14ac:dyDescent="0.2">
      <c r="A1200" s="164"/>
      <c r="B1200" s="164"/>
      <c r="C1200" s="164"/>
      <c r="D1200" s="165"/>
    </row>
    <row r="1201" spans="1:4" x14ac:dyDescent="0.2">
      <c r="A1201" s="164"/>
      <c r="B1201" s="164"/>
      <c r="C1201" s="164"/>
      <c r="D1201" s="165"/>
    </row>
    <row r="1202" spans="1:4" x14ac:dyDescent="0.2">
      <c r="A1202" s="164"/>
      <c r="B1202" s="164"/>
      <c r="C1202" s="164"/>
      <c r="D1202" s="165"/>
    </row>
    <row r="1203" spans="1:4" x14ac:dyDescent="0.2">
      <c r="A1203" s="164"/>
      <c r="B1203" s="164"/>
      <c r="C1203" s="164"/>
      <c r="D1203" s="165"/>
    </row>
    <row r="1204" spans="1:4" x14ac:dyDescent="0.2">
      <c r="A1204" s="164"/>
      <c r="B1204" s="164"/>
      <c r="C1204" s="164"/>
      <c r="D1204" s="165"/>
    </row>
    <row r="1205" spans="1:4" x14ac:dyDescent="0.2">
      <c r="A1205" s="164"/>
      <c r="B1205" s="164"/>
      <c r="C1205" s="164"/>
      <c r="D1205" s="165"/>
    </row>
    <row r="1206" spans="1:4" x14ac:dyDescent="0.2">
      <c r="A1206" s="164"/>
      <c r="B1206" s="164"/>
      <c r="C1206" s="164"/>
      <c r="D1206" s="165"/>
    </row>
    <row r="1207" spans="1:4" x14ac:dyDescent="0.2">
      <c r="A1207" s="164"/>
      <c r="B1207" s="164"/>
      <c r="C1207" s="164"/>
      <c r="D1207" s="165"/>
    </row>
    <row r="1208" spans="1:4" x14ac:dyDescent="0.2">
      <c r="A1208" s="164"/>
      <c r="B1208" s="164"/>
      <c r="C1208" s="164"/>
      <c r="D1208" s="165"/>
    </row>
    <row r="1209" spans="1:4" x14ac:dyDescent="0.2">
      <c r="A1209" s="164"/>
      <c r="B1209" s="164"/>
      <c r="C1209" s="164"/>
      <c r="D1209" s="165"/>
    </row>
    <row r="1210" spans="1:4" x14ac:dyDescent="0.2">
      <c r="A1210" s="164"/>
      <c r="B1210" s="164"/>
      <c r="C1210" s="164"/>
      <c r="D1210" s="165"/>
    </row>
    <row r="1211" spans="1:4" x14ac:dyDescent="0.2">
      <c r="A1211" s="164"/>
      <c r="B1211" s="164"/>
      <c r="C1211" s="164"/>
      <c r="D1211" s="165"/>
    </row>
    <row r="1212" spans="1:4" x14ac:dyDescent="0.2">
      <c r="A1212" s="164"/>
      <c r="B1212" s="164"/>
      <c r="C1212" s="164"/>
      <c r="D1212" s="165"/>
    </row>
    <row r="1213" spans="1:4" x14ac:dyDescent="0.2">
      <c r="A1213" s="164"/>
      <c r="B1213" s="164"/>
      <c r="C1213" s="164"/>
      <c r="D1213" s="165"/>
    </row>
    <row r="1214" spans="1:4" x14ac:dyDescent="0.2">
      <c r="A1214" s="164"/>
      <c r="B1214" s="164"/>
      <c r="C1214" s="164"/>
      <c r="D1214" s="165"/>
    </row>
    <row r="1215" spans="1:4" x14ac:dyDescent="0.2">
      <c r="A1215" s="164"/>
      <c r="B1215" s="164"/>
      <c r="C1215" s="164"/>
      <c r="D1215" s="165"/>
    </row>
    <row r="1216" spans="1:4" x14ac:dyDescent="0.2">
      <c r="A1216" s="164"/>
      <c r="B1216" s="164"/>
      <c r="C1216" s="164"/>
      <c r="D1216" s="165"/>
    </row>
    <row r="1217" spans="1:4" x14ac:dyDescent="0.2">
      <c r="A1217" s="164"/>
      <c r="B1217" s="164"/>
      <c r="C1217" s="164"/>
      <c r="D1217" s="165"/>
    </row>
    <row r="1218" spans="1:4" x14ac:dyDescent="0.2">
      <c r="A1218" s="164"/>
      <c r="B1218" s="164"/>
      <c r="C1218" s="164"/>
      <c r="D1218" s="165"/>
    </row>
    <row r="1219" spans="1:4" x14ac:dyDescent="0.2">
      <c r="A1219" s="164"/>
      <c r="B1219" s="164"/>
      <c r="C1219" s="164"/>
      <c r="D1219" s="165"/>
    </row>
    <row r="1220" spans="1:4" x14ac:dyDescent="0.2">
      <c r="A1220" s="164"/>
      <c r="B1220" s="164"/>
      <c r="C1220" s="164"/>
      <c r="D1220" s="165"/>
    </row>
    <row r="1221" spans="1:4" x14ac:dyDescent="0.2">
      <c r="A1221" s="164"/>
      <c r="B1221" s="164"/>
      <c r="C1221" s="164"/>
      <c r="D1221" s="165"/>
    </row>
    <row r="1222" spans="1:4" x14ac:dyDescent="0.2">
      <c r="A1222" s="164"/>
      <c r="B1222" s="164"/>
      <c r="C1222" s="164"/>
      <c r="D1222" s="165"/>
    </row>
    <row r="1223" spans="1:4" x14ac:dyDescent="0.2">
      <c r="A1223" s="164"/>
      <c r="B1223" s="164"/>
      <c r="C1223" s="164"/>
      <c r="D1223" s="165"/>
    </row>
    <row r="1224" spans="1:4" x14ac:dyDescent="0.2">
      <c r="A1224" s="164"/>
      <c r="B1224" s="164"/>
      <c r="C1224" s="164"/>
      <c r="D1224" s="165"/>
    </row>
    <row r="1225" spans="1:4" x14ac:dyDescent="0.2">
      <c r="A1225" s="164"/>
      <c r="B1225" s="164"/>
      <c r="C1225" s="164"/>
      <c r="D1225" s="165"/>
    </row>
    <row r="1226" spans="1:4" x14ac:dyDescent="0.2">
      <c r="A1226" s="164"/>
      <c r="B1226" s="164"/>
      <c r="C1226" s="164"/>
      <c r="D1226" s="165"/>
    </row>
    <row r="1227" spans="1:4" x14ac:dyDescent="0.2">
      <c r="A1227" s="164"/>
      <c r="B1227" s="164"/>
      <c r="C1227" s="164"/>
      <c r="D1227" s="165"/>
    </row>
    <row r="1228" spans="1:4" x14ac:dyDescent="0.2">
      <c r="A1228" s="164"/>
      <c r="B1228" s="164"/>
      <c r="C1228" s="164"/>
      <c r="D1228" s="165"/>
    </row>
    <row r="1229" spans="1:4" x14ac:dyDescent="0.2">
      <c r="A1229" s="164"/>
      <c r="B1229" s="164"/>
      <c r="C1229" s="164"/>
      <c r="D1229" s="165"/>
    </row>
    <row r="1230" spans="1:4" x14ac:dyDescent="0.2">
      <c r="A1230" s="164"/>
      <c r="B1230" s="164"/>
      <c r="C1230" s="164"/>
      <c r="D1230" s="165"/>
    </row>
    <row r="1231" spans="1:4" x14ac:dyDescent="0.2">
      <c r="A1231" s="164"/>
      <c r="B1231" s="164"/>
      <c r="C1231" s="164"/>
      <c r="D1231" s="165"/>
    </row>
    <row r="1232" spans="1:4" x14ac:dyDescent="0.2">
      <c r="A1232" s="164"/>
      <c r="B1232" s="164"/>
      <c r="C1232" s="164"/>
      <c r="D1232" s="165"/>
    </row>
    <row r="1233" spans="1:4" x14ac:dyDescent="0.2">
      <c r="A1233" s="164"/>
      <c r="B1233" s="164"/>
      <c r="C1233" s="164"/>
      <c r="D1233" s="165"/>
    </row>
    <row r="1234" spans="1:4" x14ac:dyDescent="0.2">
      <c r="A1234" s="164"/>
      <c r="B1234" s="164"/>
      <c r="C1234" s="164"/>
      <c r="D1234" s="165"/>
    </row>
    <row r="1235" spans="1:4" x14ac:dyDescent="0.2">
      <c r="A1235" s="164"/>
      <c r="B1235" s="164"/>
      <c r="C1235" s="164"/>
      <c r="D1235" s="165"/>
    </row>
    <row r="1236" spans="1:4" x14ac:dyDescent="0.2">
      <c r="A1236" s="164"/>
      <c r="B1236" s="164"/>
      <c r="C1236" s="164"/>
      <c r="D1236" s="165"/>
    </row>
    <row r="1237" spans="1:4" x14ac:dyDescent="0.2">
      <c r="A1237" s="164"/>
      <c r="B1237" s="164"/>
      <c r="C1237" s="164"/>
      <c r="D1237" s="165"/>
    </row>
    <row r="1238" spans="1:4" x14ac:dyDescent="0.2">
      <c r="A1238" s="164"/>
      <c r="B1238" s="164"/>
      <c r="C1238" s="164"/>
      <c r="D1238" s="165"/>
    </row>
    <row r="1239" spans="1:4" x14ac:dyDescent="0.2">
      <c r="A1239" s="164"/>
      <c r="B1239" s="164"/>
      <c r="C1239" s="164"/>
      <c r="D1239" s="165"/>
    </row>
    <row r="1240" spans="1:4" x14ac:dyDescent="0.2">
      <c r="A1240" s="164"/>
      <c r="B1240" s="164"/>
      <c r="C1240" s="164"/>
      <c r="D1240" s="165"/>
    </row>
    <row r="1241" spans="1:4" x14ac:dyDescent="0.2">
      <c r="A1241" s="164"/>
      <c r="B1241" s="164"/>
      <c r="C1241" s="164"/>
      <c r="D1241" s="165"/>
    </row>
    <row r="1242" spans="1:4" x14ac:dyDescent="0.2">
      <c r="A1242" s="164"/>
      <c r="B1242" s="164"/>
      <c r="C1242" s="164"/>
      <c r="D1242" s="165"/>
    </row>
    <row r="1243" spans="1:4" x14ac:dyDescent="0.2">
      <c r="A1243" s="164"/>
      <c r="B1243" s="164"/>
      <c r="C1243" s="164"/>
      <c r="D1243" s="165"/>
    </row>
    <row r="1244" spans="1:4" x14ac:dyDescent="0.2">
      <c r="A1244" s="164"/>
      <c r="B1244" s="164"/>
      <c r="C1244" s="164"/>
      <c r="D1244" s="165"/>
    </row>
    <row r="1245" spans="1:4" x14ac:dyDescent="0.2">
      <c r="A1245" s="164"/>
      <c r="B1245" s="164"/>
      <c r="C1245" s="164"/>
      <c r="D1245" s="165"/>
    </row>
    <row r="1246" spans="1:4" x14ac:dyDescent="0.2">
      <c r="A1246" s="164"/>
      <c r="B1246" s="164"/>
      <c r="C1246" s="164"/>
      <c r="D1246" s="165"/>
    </row>
    <row r="1247" spans="1:4" x14ac:dyDescent="0.2">
      <c r="A1247" s="164"/>
      <c r="B1247" s="164"/>
      <c r="C1247" s="164"/>
      <c r="D1247" s="165"/>
    </row>
    <row r="1248" spans="1:4" x14ac:dyDescent="0.2">
      <c r="A1248" s="164"/>
      <c r="B1248" s="164"/>
      <c r="C1248" s="164"/>
      <c r="D1248" s="165"/>
    </row>
    <row r="1249" spans="1:4" x14ac:dyDescent="0.2">
      <c r="A1249" s="164"/>
      <c r="B1249" s="164"/>
      <c r="C1249" s="164"/>
      <c r="D1249" s="165"/>
    </row>
    <row r="1250" spans="1:4" x14ac:dyDescent="0.2">
      <c r="A1250" s="164"/>
      <c r="B1250" s="164"/>
      <c r="C1250" s="164"/>
      <c r="D1250" s="165"/>
    </row>
    <row r="1251" spans="1:4" x14ac:dyDescent="0.2">
      <c r="A1251" s="164"/>
      <c r="B1251" s="164"/>
      <c r="C1251" s="164"/>
      <c r="D1251" s="165"/>
    </row>
    <row r="1252" spans="1:4" x14ac:dyDescent="0.2">
      <c r="A1252" s="164"/>
      <c r="B1252" s="164"/>
      <c r="C1252" s="164"/>
      <c r="D1252" s="165"/>
    </row>
    <row r="1253" spans="1:4" x14ac:dyDescent="0.2">
      <c r="A1253" s="164"/>
      <c r="B1253" s="164"/>
      <c r="C1253" s="164"/>
      <c r="D1253" s="165"/>
    </row>
    <row r="1254" spans="1:4" x14ac:dyDescent="0.2">
      <c r="A1254" s="164"/>
      <c r="B1254" s="164"/>
      <c r="C1254" s="164"/>
      <c r="D1254" s="165"/>
    </row>
    <row r="1255" spans="1:4" x14ac:dyDescent="0.2">
      <c r="A1255" s="164"/>
      <c r="B1255" s="164"/>
      <c r="C1255" s="164"/>
      <c r="D1255" s="165"/>
    </row>
    <row r="1256" spans="1:4" x14ac:dyDescent="0.2">
      <c r="A1256" s="164"/>
      <c r="B1256" s="164"/>
      <c r="C1256" s="164"/>
      <c r="D1256" s="165"/>
    </row>
    <row r="1257" spans="1:4" x14ac:dyDescent="0.2">
      <c r="A1257" s="164"/>
      <c r="B1257" s="164"/>
      <c r="C1257" s="164"/>
      <c r="D1257" s="165"/>
    </row>
    <row r="1258" spans="1:4" x14ac:dyDescent="0.2">
      <c r="A1258" s="164"/>
      <c r="B1258" s="164"/>
      <c r="C1258" s="164"/>
      <c r="D1258" s="165"/>
    </row>
    <row r="1259" spans="1:4" x14ac:dyDescent="0.2">
      <c r="A1259" s="164"/>
      <c r="B1259" s="164"/>
      <c r="C1259" s="164"/>
      <c r="D1259" s="165"/>
    </row>
    <row r="1260" spans="1:4" x14ac:dyDescent="0.2">
      <c r="A1260" s="164"/>
      <c r="B1260" s="164"/>
      <c r="C1260" s="164"/>
      <c r="D1260" s="165"/>
    </row>
    <row r="1261" spans="1:4" x14ac:dyDescent="0.2">
      <c r="A1261" s="164"/>
      <c r="B1261" s="164"/>
      <c r="C1261" s="164"/>
      <c r="D1261" s="165"/>
    </row>
    <row r="1262" spans="1:4" x14ac:dyDescent="0.2">
      <c r="A1262" s="164"/>
      <c r="B1262" s="164"/>
      <c r="C1262" s="164"/>
      <c r="D1262" s="165"/>
    </row>
    <row r="1263" spans="1:4" x14ac:dyDescent="0.2">
      <c r="A1263" s="164"/>
      <c r="B1263" s="164"/>
      <c r="C1263" s="164"/>
      <c r="D1263" s="165"/>
    </row>
    <row r="1264" spans="1:4" x14ac:dyDescent="0.2">
      <c r="A1264" s="164"/>
      <c r="B1264" s="164"/>
      <c r="C1264" s="164"/>
      <c r="D1264" s="165"/>
    </row>
    <row r="1265" spans="1:4" x14ac:dyDescent="0.2">
      <c r="A1265" s="164"/>
      <c r="B1265" s="164"/>
      <c r="C1265" s="164"/>
      <c r="D1265" s="165"/>
    </row>
    <row r="1266" spans="1:4" x14ac:dyDescent="0.2">
      <c r="A1266" s="164"/>
      <c r="B1266" s="164"/>
      <c r="C1266" s="164"/>
      <c r="D1266" s="165"/>
    </row>
    <row r="1267" spans="1:4" x14ac:dyDescent="0.2">
      <c r="A1267" s="164"/>
      <c r="B1267" s="164"/>
      <c r="C1267" s="164"/>
      <c r="D1267" s="165"/>
    </row>
    <row r="1268" spans="1:4" x14ac:dyDescent="0.2">
      <c r="A1268" s="164"/>
      <c r="B1268" s="164"/>
      <c r="C1268" s="164"/>
      <c r="D1268" s="165"/>
    </row>
    <row r="1269" spans="1:4" x14ac:dyDescent="0.2">
      <c r="A1269" s="164"/>
      <c r="B1269" s="164"/>
      <c r="C1269" s="164"/>
      <c r="D1269" s="165"/>
    </row>
    <row r="1270" spans="1:4" x14ac:dyDescent="0.2">
      <c r="A1270" s="164"/>
      <c r="B1270" s="164"/>
      <c r="C1270" s="164"/>
      <c r="D1270" s="165"/>
    </row>
    <row r="1271" spans="1:4" x14ac:dyDescent="0.2">
      <c r="A1271" s="164"/>
      <c r="B1271" s="164"/>
      <c r="C1271" s="164"/>
      <c r="D1271" s="165"/>
    </row>
    <row r="1272" spans="1:4" x14ac:dyDescent="0.2">
      <c r="A1272" s="164"/>
      <c r="B1272" s="164"/>
      <c r="C1272" s="164"/>
      <c r="D1272" s="165"/>
    </row>
    <row r="1273" spans="1:4" x14ac:dyDescent="0.2">
      <c r="A1273" s="164"/>
      <c r="B1273" s="164"/>
      <c r="C1273" s="164"/>
      <c r="D1273" s="165"/>
    </row>
    <row r="1274" spans="1:4" x14ac:dyDescent="0.2">
      <c r="A1274" s="164"/>
      <c r="B1274" s="164"/>
      <c r="C1274" s="164"/>
      <c r="D1274" s="165"/>
    </row>
    <row r="1275" spans="1:4" x14ac:dyDescent="0.2">
      <c r="A1275" s="164"/>
      <c r="B1275" s="164"/>
      <c r="C1275" s="164"/>
      <c r="D1275" s="165"/>
    </row>
    <row r="1276" spans="1:4" x14ac:dyDescent="0.2">
      <c r="A1276" s="164"/>
      <c r="B1276" s="164"/>
      <c r="C1276" s="164"/>
      <c r="D1276" s="165"/>
    </row>
    <row r="1277" spans="1:4" x14ac:dyDescent="0.2">
      <c r="A1277" s="164"/>
      <c r="B1277" s="164"/>
      <c r="C1277" s="164"/>
      <c r="D1277" s="165"/>
    </row>
    <row r="1278" spans="1:4" x14ac:dyDescent="0.2">
      <c r="A1278" s="164"/>
      <c r="B1278" s="164"/>
      <c r="C1278" s="164"/>
      <c r="D1278" s="165"/>
    </row>
    <row r="1279" spans="1:4" x14ac:dyDescent="0.2">
      <c r="A1279" s="164"/>
      <c r="B1279" s="164"/>
      <c r="C1279" s="164"/>
      <c r="D1279" s="165"/>
    </row>
    <row r="1280" spans="1:4" x14ac:dyDescent="0.2">
      <c r="A1280" s="164"/>
      <c r="B1280" s="164"/>
      <c r="C1280" s="164"/>
      <c r="D1280" s="165"/>
    </row>
    <row r="1281" spans="1:4" x14ac:dyDescent="0.2">
      <c r="A1281" s="164"/>
      <c r="B1281" s="164"/>
      <c r="C1281" s="164"/>
      <c r="D1281" s="165"/>
    </row>
    <row r="1282" spans="1:4" x14ac:dyDescent="0.2">
      <c r="A1282" s="164"/>
      <c r="B1282" s="164"/>
      <c r="C1282" s="164"/>
      <c r="D1282" s="165"/>
    </row>
    <row r="1283" spans="1:4" x14ac:dyDescent="0.2">
      <c r="A1283" s="164"/>
      <c r="B1283" s="164"/>
      <c r="C1283" s="164"/>
      <c r="D1283" s="165"/>
    </row>
    <row r="1284" spans="1:4" x14ac:dyDescent="0.2">
      <c r="A1284" s="164"/>
      <c r="B1284" s="164"/>
      <c r="C1284" s="164"/>
      <c r="D1284" s="165"/>
    </row>
    <row r="1285" spans="1:4" x14ac:dyDescent="0.2">
      <c r="A1285" s="164"/>
      <c r="B1285" s="164"/>
      <c r="C1285" s="164"/>
      <c r="D1285" s="165"/>
    </row>
    <row r="1286" spans="1:4" x14ac:dyDescent="0.2">
      <c r="A1286" s="164"/>
      <c r="B1286" s="164"/>
      <c r="C1286" s="164"/>
      <c r="D1286" s="165"/>
    </row>
    <row r="1287" spans="1:4" x14ac:dyDescent="0.2">
      <c r="A1287" s="164"/>
      <c r="B1287" s="164"/>
      <c r="C1287" s="164"/>
      <c r="D1287" s="165"/>
    </row>
    <row r="1288" spans="1:4" x14ac:dyDescent="0.2">
      <c r="A1288" s="164"/>
      <c r="B1288" s="164"/>
      <c r="C1288" s="164"/>
      <c r="D1288" s="165"/>
    </row>
    <row r="1289" spans="1:4" x14ac:dyDescent="0.2">
      <c r="A1289" s="164"/>
      <c r="B1289" s="164"/>
      <c r="C1289" s="164"/>
      <c r="D1289" s="165"/>
    </row>
    <row r="1290" spans="1:4" x14ac:dyDescent="0.2">
      <c r="A1290" s="164"/>
      <c r="B1290" s="164"/>
      <c r="C1290" s="164"/>
      <c r="D1290" s="165"/>
    </row>
    <row r="1291" spans="1:4" x14ac:dyDescent="0.2">
      <c r="A1291" s="164"/>
      <c r="B1291" s="164"/>
      <c r="C1291" s="164"/>
      <c r="D1291" s="165"/>
    </row>
    <row r="1292" spans="1:4" x14ac:dyDescent="0.2">
      <c r="A1292" s="164"/>
      <c r="B1292" s="164"/>
      <c r="C1292" s="164"/>
      <c r="D1292" s="165"/>
    </row>
    <row r="1293" spans="1:4" x14ac:dyDescent="0.2">
      <c r="A1293" s="164"/>
      <c r="B1293" s="164"/>
      <c r="C1293" s="164"/>
      <c r="D1293" s="165"/>
    </row>
    <row r="1294" spans="1:4" x14ac:dyDescent="0.2">
      <c r="A1294" s="164"/>
      <c r="B1294" s="164"/>
      <c r="C1294" s="164"/>
      <c r="D1294" s="165"/>
    </row>
    <row r="1295" spans="1:4" x14ac:dyDescent="0.2">
      <c r="A1295" s="164"/>
      <c r="B1295" s="164"/>
      <c r="C1295" s="164"/>
      <c r="D1295" s="165"/>
    </row>
    <row r="1296" spans="1:4" x14ac:dyDescent="0.2">
      <c r="A1296" s="164"/>
      <c r="B1296" s="164"/>
      <c r="C1296" s="164"/>
      <c r="D1296" s="165"/>
    </row>
    <row r="1297" spans="1:4" x14ac:dyDescent="0.2">
      <c r="A1297" s="164"/>
      <c r="B1297" s="164"/>
      <c r="C1297" s="164"/>
      <c r="D1297" s="165"/>
    </row>
    <row r="1298" spans="1:4" x14ac:dyDescent="0.2">
      <c r="A1298" s="164"/>
      <c r="B1298" s="164"/>
      <c r="C1298" s="164"/>
      <c r="D1298" s="165"/>
    </row>
    <row r="1299" spans="1:4" x14ac:dyDescent="0.2">
      <c r="A1299" s="164"/>
      <c r="B1299" s="164"/>
      <c r="C1299" s="164"/>
      <c r="D1299" s="165"/>
    </row>
    <row r="1300" spans="1:4" x14ac:dyDescent="0.2">
      <c r="A1300" s="164"/>
      <c r="B1300" s="164"/>
      <c r="C1300" s="164"/>
      <c r="D1300" s="165"/>
    </row>
    <row r="1301" spans="1:4" x14ac:dyDescent="0.2">
      <c r="A1301" s="164"/>
      <c r="B1301" s="164"/>
      <c r="C1301" s="164"/>
      <c r="D1301" s="165"/>
    </row>
    <row r="1302" spans="1:4" x14ac:dyDescent="0.2">
      <c r="A1302" s="164"/>
      <c r="B1302" s="164"/>
      <c r="C1302" s="164"/>
      <c r="D1302" s="165"/>
    </row>
    <row r="1303" spans="1:4" x14ac:dyDescent="0.2">
      <c r="A1303" s="164"/>
      <c r="B1303" s="164"/>
      <c r="C1303" s="164"/>
      <c r="D1303" s="165"/>
    </row>
    <row r="1304" spans="1:4" x14ac:dyDescent="0.2">
      <c r="A1304" s="164"/>
      <c r="B1304" s="164"/>
      <c r="C1304" s="164"/>
      <c r="D1304" s="165"/>
    </row>
    <row r="1305" spans="1:4" x14ac:dyDescent="0.2">
      <c r="A1305" s="164"/>
      <c r="B1305" s="164"/>
      <c r="C1305" s="164"/>
      <c r="D1305" s="165"/>
    </row>
    <row r="1306" spans="1:4" x14ac:dyDescent="0.2">
      <c r="A1306" s="164"/>
      <c r="B1306" s="164"/>
      <c r="C1306" s="164"/>
      <c r="D1306" s="165"/>
    </row>
    <row r="1307" spans="1:4" x14ac:dyDescent="0.2">
      <c r="A1307" s="164"/>
      <c r="B1307" s="164"/>
      <c r="C1307" s="164"/>
      <c r="D1307" s="165"/>
    </row>
    <row r="1308" spans="1:4" x14ac:dyDescent="0.2">
      <c r="A1308" s="164"/>
      <c r="B1308" s="164"/>
      <c r="C1308" s="164"/>
      <c r="D1308" s="165"/>
    </row>
    <row r="1309" spans="1:4" x14ac:dyDescent="0.2">
      <c r="A1309" s="164"/>
      <c r="B1309" s="164"/>
      <c r="C1309" s="164"/>
      <c r="D1309" s="165"/>
    </row>
    <row r="1310" spans="1:4" x14ac:dyDescent="0.2">
      <c r="A1310" s="164"/>
      <c r="B1310" s="164"/>
      <c r="C1310" s="164"/>
      <c r="D1310" s="165"/>
    </row>
    <row r="1311" spans="1:4" x14ac:dyDescent="0.2">
      <c r="A1311" s="164"/>
      <c r="B1311" s="164"/>
      <c r="C1311" s="164"/>
      <c r="D1311" s="165"/>
    </row>
    <row r="1312" spans="1:4" x14ac:dyDescent="0.2">
      <c r="A1312" s="164"/>
      <c r="B1312" s="164"/>
      <c r="C1312" s="164"/>
      <c r="D1312" s="165"/>
    </row>
    <row r="1313" spans="1:4" x14ac:dyDescent="0.2">
      <c r="A1313" s="164"/>
      <c r="B1313" s="164"/>
      <c r="C1313" s="164"/>
      <c r="D1313" s="165"/>
    </row>
    <row r="1314" spans="1:4" x14ac:dyDescent="0.2">
      <c r="A1314" s="164"/>
      <c r="B1314" s="164"/>
      <c r="C1314" s="164"/>
      <c r="D1314" s="165"/>
    </row>
    <row r="1315" spans="1:4" x14ac:dyDescent="0.2">
      <c r="A1315" s="164"/>
      <c r="B1315" s="164"/>
      <c r="C1315" s="164"/>
      <c r="D1315" s="165"/>
    </row>
    <row r="1316" spans="1:4" x14ac:dyDescent="0.2">
      <c r="A1316" s="164"/>
      <c r="B1316" s="164"/>
      <c r="C1316" s="164"/>
      <c r="D1316" s="165"/>
    </row>
    <row r="1317" spans="1:4" x14ac:dyDescent="0.2">
      <c r="A1317" s="164"/>
      <c r="B1317" s="164"/>
      <c r="C1317" s="164"/>
      <c r="D1317" s="165"/>
    </row>
    <row r="1318" spans="1:4" x14ac:dyDescent="0.2">
      <c r="A1318" s="164"/>
      <c r="B1318" s="164"/>
      <c r="C1318" s="164"/>
      <c r="D1318" s="165"/>
    </row>
    <row r="1319" spans="1:4" x14ac:dyDescent="0.2">
      <c r="A1319" s="164"/>
      <c r="B1319" s="164"/>
      <c r="C1319" s="164"/>
      <c r="D1319" s="165"/>
    </row>
    <row r="1320" spans="1:4" x14ac:dyDescent="0.2">
      <c r="A1320" s="164"/>
      <c r="B1320" s="164"/>
      <c r="C1320" s="164"/>
      <c r="D1320" s="165"/>
    </row>
    <row r="1321" spans="1:4" x14ac:dyDescent="0.2">
      <c r="A1321" s="164"/>
      <c r="B1321" s="164"/>
      <c r="C1321" s="164"/>
      <c r="D1321" s="165"/>
    </row>
    <row r="1322" spans="1:4" x14ac:dyDescent="0.2">
      <c r="A1322" s="164"/>
      <c r="B1322" s="164"/>
      <c r="C1322" s="164"/>
      <c r="D1322" s="165"/>
    </row>
    <row r="1323" spans="1:4" x14ac:dyDescent="0.2">
      <c r="A1323" s="164"/>
      <c r="B1323" s="164"/>
      <c r="C1323" s="164"/>
      <c r="D1323" s="165"/>
    </row>
    <row r="1324" spans="1:4" x14ac:dyDescent="0.2">
      <c r="A1324" s="164"/>
      <c r="B1324" s="164"/>
      <c r="C1324" s="164"/>
      <c r="D1324" s="165"/>
    </row>
    <row r="1325" spans="1:4" x14ac:dyDescent="0.2">
      <c r="A1325" s="164"/>
      <c r="B1325" s="164"/>
      <c r="C1325" s="164"/>
      <c r="D1325" s="165"/>
    </row>
    <row r="1326" spans="1:4" x14ac:dyDescent="0.2">
      <c r="A1326" s="164"/>
      <c r="B1326" s="164"/>
      <c r="C1326" s="164"/>
      <c r="D1326" s="165"/>
    </row>
    <row r="1327" spans="1:4" x14ac:dyDescent="0.2">
      <c r="A1327" s="164"/>
      <c r="B1327" s="164"/>
      <c r="C1327" s="164"/>
      <c r="D1327" s="165"/>
    </row>
    <row r="1328" spans="1:4" x14ac:dyDescent="0.2">
      <c r="A1328" s="164"/>
      <c r="B1328" s="164"/>
      <c r="C1328" s="164"/>
      <c r="D1328" s="165"/>
    </row>
    <row r="1329" spans="1:4" x14ac:dyDescent="0.2">
      <c r="A1329" s="164"/>
      <c r="B1329" s="164"/>
      <c r="C1329" s="164"/>
      <c r="D1329" s="165"/>
    </row>
    <row r="1330" spans="1:4" x14ac:dyDescent="0.2">
      <c r="A1330" s="164"/>
      <c r="B1330" s="164"/>
      <c r="C1330" s="164"/>
      <c r="D1330" s="165"/>
    </row>
    <row r="1331" spans="1:4" x14ac:dyDescent="0.2">
      <c r="A1331" s="164"/>
      <c r="B1331" s="164"/>
      <c r="C1331" s="164"/>
      <c r="D1331" s="165"/>
    </row>
    <row r="1332" spans="1:4" x14ac:dyDescent="0.2">
      <c r="A1332" s="164"/>
      <c r="B1332" s="164"/>
      <c r="C1332" s="164"/>
      <c r="D1332" s="165"/>
    </row>
    <row r="1333" spans="1:4" x14ac:dyDescent="0.2">
      <c r="A1333" s="164"/>
      <c r="B1333" s="164"/>
      <c r="C1333" s="164"/>
      <c r="D1333" s="165"/>
    </row>
    <row r="1334" spans="1:4" x14ac:dyDescent="0.2">
      <c r="A1334" s="164"/>
      <c r="B1334" s="164"/>
      <c r="C1334" s="164"/>
      <c r="D1334" s="165"/>
    </row>
    <row r="1335" spans="1:4" x14ac:dyDescent="0.2">
      <c r="A1335" s="164"/>
      <c r="B1335" s="164"/>
      <c r="C1335" s="164"/>
      <c r="D1335" s="165"/>
    </row>
    <row r="1336" spans="1:4" x14ac:dyDescent="0.2">
      <c r="A1336" s="164"/>
      <c r="B1336" s="164"/>
      <c r="C1336" s="164"/>
      <c r="D1336" s="165"/>
    </row>
    <row r="1337" spans="1:4" x14ac:dyDescent="0.2">
      <c r="A1337" s="164"/>
      <c r="B1337" s="164"/>
      <c r="C1337" s="164"/>
      <c r="D1337" s="165"/>
    </row>
    <row r="1338" spans="1:4" x14ac:dyDescent="0.2">
      <c r="A1338" s="164"/>
      <c r="B1338" s="164"/>
      <c r="C1338" s="164"/>
      <c r="D1338" s="165"/>
    </row>
    <row r="1339" spans="1:4" x14ac:dyDescent="0.2">
      <c r="A1339" s="164"/>
      <c r="B1339" s="164"/>
      <c r="C1339" s="164"/>
      <c r="D1339" s="165"/>
    </row>
    <row r="1340" spans="1:4" x14ac:dyDescent="0.2">
      <c r="A1340" s="164"/>
      <c r="B1340" s="164"/>
      <c r="C1340" s="164"/>
      <c r="D1340" s="165"/>
    </row>
    <row r="1341" spans="1:4" x14ac:dyDescent="0.2">
      <c r="A1341" s="164"/>
      <c r="B1341" s="164"/>
      <c r="C1341" s="164"/>
      <c r="D1341" s="165"/>
    </row>
    <row r="1342" spans="1:4" x14ac:dyDescent="0.2">
      <c r="A1342" s="164"/>
      <c r="B1342" s="164"/>
      <c r="C1342" s="164"/>
      <c r="D1342" s="165"/>
    </row>
    <row r="1343" spans="1:4" x14ac:dyDescent="0.2">
      <c r="A1343" s="164"/>
      <c r="B1343" s="164"/>
      <c r="C1343" s="164"/>
      <c r="D1343" s="165"/>
    </row>
    <row r="1344" spans="1:4" x14ac:dyDescent="0.2">
      <c r="A1344" s="164"/>
      <c r="B1344" s="164"/>
      <c r="C1344" s="164"/>
      <c r="D1344" s="165"/>
    </row>
    <row r="1345" spans="1:4" x14ac:dyDescent="0.2">
      <c r="A1345" s="164"/>
      <c r="B1345" s="164"/>
      <c r="C1345" s="164"/>
      <c r="D1345" s="165"/>
    </row>
    <row r="1346" spans="1:4" x14ac:dyDescent="0.2">
      <c r="A1346" s="164"/>
      <c r="B1346" s="164"/>
      <c r="C1346" s="164"/>
      <c r="D1346" s="165"/>
    </row>
    <row r="1347" spans="1:4" x14ac:dyDescent="0.2">
      <c r="A1347" s="164"/>
      <c r="B1347" s="164"/>
      <c r="C1347" s="164"/>
      <c r="D1347" s="165"/>
    </row>
    <row r="1348" spans="1:4" x14ac:dyDescent="0.2">
      <c r="A1348" s="164"/>
      <c r="B1348" s="164"/>
      <c r="C1348" s="164"/>
      <c r="D1348" s="165"/>
    </row>
    <row r="1349" spans="1:4" x14ac:dyDescent="0.2">
      <c r="A1349" s="164"/>
      <c r="B1349" s="164"/>
      <c r="C1349" s="164"/>
      <c r="D1349" s="165"/>
    </row>
    <row r="1350" spans="1:4" x14ac:dyDescent="0.2">
      <c r="A1350" s="164"/>
      <c r="B1350" s="164"/>
      <c r="C1350" s="164"/>
      <c r="D1350" s="165"/>
    </row>
    <row r="1351" spans="1:4" x14ac:dyDescent="0.2">
      <c r="A1351" s="164"/>
      <c r="B1351" s="164"/>
      <c r="C1351" s="164"/>
      <c r="D1351" s="165"/>
    </row>
    <row r="1352" spans="1:4" x14ac:dyDescent="0.2">
      <c r="A1352" s="164"/>
      <c r="B1352" s="164"/>
      <c r="C1352" s="164"/>
      <c r="D1352" s="165"/>
    </row>
    <row r="1353" spans="1:4" x14ac:dyDescent="0.2">
      <c r="A1353" s="164"/>
      <c r="B1353" s="164"/>
      <c r="C1353" s="164"/>
      <c r="D1353" s="165"/>
    </row>
    <row r="1354" spans="1:4" x14ac:dyDescent="0.2">
      <c r="A1354" s="164"/>
      <c r="B1354" s="164"/>
      <c r="C1354" s="164"/>
      <c r="D1354" s="165"/>
    </row>
    <row r="1355" spans="1:4" x14ac:dyDescent="0.2">
      <c r="A1355" s="164"/>
      <c r="B1355" s="164"/>
      <c r="C1355" s="164"/>
      <c r="D1355" s="165"/>
    </row>
    <row r="1356" spans="1:4" x14ac:dyDescent="0.2">
      <c r="A1356" s="164"/>
      <c r="B1356" s="164"/>
      <c r="C1356" s="164"/>
      <c r="D1356" s="165"/>
    </row>
    <row r="1357" spans="1:4" x14ac:dyDescent="0.2">
      <c r="A1357" s="164"/>
      <c r="B1357" s="164"/>
      <c r="C1357" s="164"/>
      <c r="D1357" s="165"/>
    </row>
    <row r="1358" spans="1:4" x14ac:dyDescent="0.2">
      <c r="A1358" s="164"/>
      <c r="B1358" s="164"/>
      <c r="C1358" s="164"/>
      <c r="D1358" s="165"/>
    </row>
    <row r="1359" spans="1:4" x14ac:dyDescent="0.2">
      <c r="A1359" s="164"/>
      <c r="B1359" s="164"/>
      <c r="C1359" s="164"/>
      <c r="D1359" s="165"/>
    </row>
    <row r="1360" spans="1:4" x14ac:dyDescent="0.2">
      <c r="A1360" s="164"/>
      <c r="B1360" s="164"/>
      <c r="C1360" s="164"/>
      <c r="D1360" s="165"/>
    </row>
    <row r="1361" spans="1:4" x14ac:dyDescent="0.2">
      <c r="A1361" s="164"/>
      <c r="B1361" s="164"/>
      <c r="C1361" s="164"/>
      <c r="D1361" s="165"/>
    </row>
    <row r="1362" spans="1:4" x14ac:dyDescent="0.2">
      <c r="A1362" s="164"/>
      <c r="B1362" s="164"/>
      <c r="C1362" s="164"/>
      <c r="D1362" s="165"/>
    </row>
    <row r="1363" spans="1:4" x14ac:dyDescent="0.2">
      <c r="A1363" s="164"/>
      <c r="B1363" s="164"/>
      <c r="C1363" s="164"/>
      <c r="D1363" s="165"/>
    </row>
    <row r="1364" spans="1:4" x14ac:dyDescent="0.2">
      <c r="A1364" s="164"/>
      <c r="B1364" s="164"/>
      <c r="C1364" s="164"/>
      <c r="D1364" s="165"/>
    </row>
    <row r="1365" spans="1:4" x14ac:dyDescent="0.2">
      <c r="A1365" s="164"/>
      <c r="B1365" s="164"/>
      <c r="C1365" s="164"/>
      <c r="D1365" s="165"/>
    </row>
    <row r="1366" spans="1:4" x14ac:dyDescent="0.2">
      <c r="A1366" s="164"/>
      <c r="B1366" s="164"/>
      <c r="C1366" s="164"/>
      <c r="D1366" s="165"/>
    </row>
    <row r="1367" spans="1:4" x14ac:dyDescent="0.2">
      <c r="A1367" s="164"/>
      <c r="B1367" s="164"/>
      <c r="C1367" s="164"/>
      <c r="D1367" s="165"/>
    </row>
    <row r="1368" spans="1:4" x14ac:dyDescent="0.2">
      <c r="A1368" s="164"/>
      <c r="B1368" s="164"/>
      <c r="C1368" s="164"/>
      <c r="D1368" s="165"/>
    </row>
    <row r="1369" spans="1:4" x14ac:dyDescent="0.2">
      <c r="A1369" s="164"/>
      <c r="B1369" s="164"/>
      <c r="C1369" s="164"/>
      <c r="D1369" s="165"/>
    </row>
    <row r="1370" spans="1:4" x14ac:dyDescent="0.2">
      <c r="A1370" s="164"/>
      <c r="B1370" s="164"/>
      <c r="C1370" s="164"/>
      <c r="D1370" s="165"/>
    </row>
    <row r="1371" spans="1:4" x14ac:dyDescent="0.2">
      <c r="A1371" s="164"/>
      <c r="B1371" s="164"/>
      <c r="C1371" s="164"/>
      <c r="D1371" s="165"/>
    </row>
    <row r="1372" spans="1:4" x14ac:dyDescent="0.2">
      <c r="A1372" s="164"/>
      <c r="B1372" s="164"/>
      <c r="C1372" s="164"/>
      <c r="D1372" s="165"/>
    </row>
    <row r="1373" spans="1:4" x14ac:dyDescent="0.2">
      <c r="A1373" s="164"/>
      <c r="B1373" s="164"/>
      <c r="C1373" s="164"/>
      <c r="D1373" s="165"/>
    </row>
    <row r="1374" spans="1:4" x14ac:dyDescent="0.2">
      <c r="A1374" s="164"/>
      <c r="B1374" s="164"/>
      <c r="C1374" s="164"/>
      <c r="D1374" s="165"/>
    </row>
    <row r="1375" spans="1:4" x14ac:dyDescent="0.2">
      <c r="A1375" s="164"/>
      <c r="B1375" s="164"/>
      <c r="C1375" s="164"/>
      <c r="D1375" s="165"/>
    </row>
    <row r="1376" spans="1:4" x14ac:dyDescent="0.2">
      <c r="A1376" s="164"/>
      <c r="B1376" s="164"/>
      <c r="C1376" s="164"/>
      <c r="D1376" s="165"/>
    </row>
    <row r="1377" spans="1:4" x14ac:dyDescent="0.2">
      <c r="A1377" s="164"/>
      <c r="B1377" s="164"/>
      <c r="C1377" s="164"/>
      <c r="D1377" s="165"/>
    </row>
    <row r="1378" spans="1:4" x14ac:dyDescent="0.2">
      <c r="A1378" s="164"/>
      <c r="B1378" s="164"/>
      <c r="C1378" s="164"/>
      <c r="D1378" s="165"/>
    </row>
    <row r="1379" spans="1:4" x14ac:dyDescent="0.2">
      <c r="A1379" s="164"/>
      <c r="B1379" s="164"/>
      <c r="C1379" s="164"/>
      <c r="D1379" s="165"/>
    </row>
    <row r="1380" spans="1:4" x14ac:dyDescent="0.2">
      <c r="A1380" s="164"/>
      <c r="B1380" s="164"/>
      <c r="C1380" s="164"/>
      <c r="D1380" s="165"/>
    </row>
    <row r="1381" spans="1:4" x14ac:dyDescent="0.2">
      <c r="A1381" s="164"/>
      <c r="B1381" s="164"/>
      <c r="C1381" s="164"/>
      <c r="D1381" s="165"/>
    </row>
    <row r="1382" spans="1:4" x14ac:dyDescent="0.2">
      <c r="A1382" s="164"/>
      <c r="B1382" s="164"/>
      <c r="C1382" s="164"/>
      <c r="D1382" s="165"/>
    </row>
    <row r="1383" spans="1:4" x14ac:dyDescent="0.2">
      <c r="A1383" s="164"/>
      <c r="B1383" s="164"/>
      <c r="C1383" s="164"/>
      <c r="D1383" s="165"/>
    </row>
    <row r="1384" spans="1:4" x14ac:dyDescent="0.2">
      <c r="A1384" s="164"/>
      <c r="B1384" s="164"/>
      <c r="C1384" s="164"/>
      <c r="D1384" s="165"/>
    </row>
    <row r="1385" spans="1:4" x14ac:dyDescent="0.2">
      <c r="A1385" s="164"/>
      <c r="B1385" s="164"/>
      <c r="C1385" s="164"/>
      <c r="D1385" s="165"/>
    </row>
    <row r="1386" spans="1:4" x14ac:dyDescent="0.2">
      <c r="A1386" s="164"/>
      <c r="B1386" s="164"/>
      <c r="C1386" s="164"/>
      <c r="D1386" s="165"/>
    </row>
    <row r="1387" spans="1:4" x14ac:dyDescent="0.2">
      <c r="A1387" s="164"/>
      <c r="B1387" s="164"/>
      <c r="C1387" s="164"/>
      <c r="D1387" s="165"/>
    </row>
    <row r="1388" spans="1:4" x14ac:dyDescent="0.2">
      <c r="A1388" s="164"/>
      <c r="B1388" s="164"/>
      <c r="C1388" s="164"/>
      <c r="D1388" s="165"/>
    </row>
    <row r="1389" spans="1:4" x14ac:dyDescent="0.2">
      <c r="A1389" s="164"/>
      <c r="B1389" s="164"/>
      <c r="C1389" s="164"/>
      <c r="D1389" s="165"/>
    </row>
    <row r="1390" spans="1:4" x14ac:dyDescent="0.2">
      <c r="A1390" s="164"/>
      <c r="B1390" s="164"/>
      <c r="C1390" s="164"/>
      <c r="D1390" s="165"/>
    </row>
    <row r="1391" spans="1:4" x14ac:dyDescent="0.2">
      <c r="A1391" s="164"/>
      <c r="B1391" s="164"/>
      <c r="C1391" s="164"/>
      <c r="D1391" s="165"/>
    </row>
    <row r="1392" spans="1:4" x14ac:dyDescent="0.2">
      <c r="A1392" s="164"/>
      <c r="B1392" s="164"/>
      <c r="C1392" s="164"/>
      <c r="D1392" s="165"/>
    </row>
    <row r="1393" spans="1:4" x14ac:dyDescent="0.2">
      <c r="A1393" s="164"/>
      <c r="B1393" s="164"/>
      <c r="C1393" s="164"/>
      <c r="D1393" s="165"/>
    </row>
    <row r="1394" spans="1:4" x14ac:dyDescent="0.2">
      <c r="A1394" s="164"/>
      <c r="B1394" s="164"/>
      <c r="C1394" s="164"/>
      <c r="D1394" s="165"/>
    </row>
    <row r="1395" spans="1:4" x14ac:dyDescent="0.2">
      <c r="A1395" s="164"/>
      <c r="B1395" s="164"/>
      <c r="C1395" s="164"/>
      <c r="D1395" s="165"/>
    </row>
    <row r="1396" spans="1:4" x14ac:dyDescent="0.2">
      <c r="A1396" s="164"/>
      <c r="B1396" s="164"/>
      <c r="C1396" s="164"/>
      <c r="D1396" s="165"/>
    </row>
    <row r="1397" spans="1:4" x14ac:dyDescent="0.2">
      <c r="A1397" s="164"/>
      <c r="B1397" s="164"/>
      <c r="C1397" s="164"/>
      <c r="D1397" s="165"/>
    </row>
    <row r="1398" spans="1:4" x14ac:dyDescent="0.2">
      <c r="A1398" s="164"/>
      <c r="B1398" s="164"/>
      <c r="C1398" s="164"/>
      <c r="D1398" s="165"/>
    </row>
    <row r="1399" spans="1:4" x14ac:dyDescent="0.2">
      <c r="A1399" s="164"/>
      <c r="B1399" s="164"/>
      <c r="C1399" s="164"/>
      <c r="D1399" s="165"/>
    </row>
    <row r="1400" spans="1:4" x14ac:dyDescent="0.2">
      <c r="A1400" s="164"/>
      <c r="B1400" s="164"/>
      <c r="C1400" s="164"/>
      <c r="D1400" s="165"/>
    </row>
    <row r="1401" spans="1:4" x14ac:dyDescent="0.2">
      <c r="A1401" s="164"/>
      <c r="B1401" s="164"/>
      <c r="C1401" s="164"/>
      <c r="D1401" s="165"/>
    </row>
    <row r="1402" spans="1:4" x14ac:dyDescent="0.2">
      <c r="A1402" s="164"/>
      <c r="B1402" s="164"/>
      <c r="C1402" s="164"/>
      <c r="D1402" s="165"/>
    </row>
    <row r="1403" spans="1:4" x14ac:dyDescent="0.2">
      <c r="A1403" s="164"/>
      <c r="B1403" s="164"/>
      <c r="C1403" s="164"/>
      <c r="D1403" s="165"/>
    </row>
    <row r="1404" spans="1:4" x14ac:dyDescent="0.2">
      <c r="A1404" s="164"/>
      <c r="B1404" s="164"/>
      <c r="C1404" s="164"/>
      <c r="D1404" s="165"/>
    </row>
    <row r="1405" spans="1:4" x14ac:dyDescent="0.2">
      <c r="A1405" s="164"/>
      <c r="B1405" s="164"/>
      <c r="C1405" s="164"/>
      <c r="D1405" s="165"/>
    </row>
    <row r="1406" spans="1:4" x14ac:dyDescent="0.2">
      <c r="A1406" s="164"/>
      <c r="B1406" s="164"/>
      <c r="C1406" s="164"/>
      <c r="D1406" s="165"/>
    </row>
    <row r="1407" spans="1:4" x14ac:dyDescent="0.2">
      <c r="A1407" s="164"/>
      <c r="B1407" s="164"/>
      <c r="C1407" s="164"/>
      <c r="D1407" s="165"/>
    </row>
    <row r="1408" spans="1:4" x14ac:dyDescent="0.2">
      <c r="A1408" s="164"/>
      <c r="B1408" s="164"/>
      <c r="C1408" s="164"/>
      <c r="D1408" s="165"/>
    </row>
    <row r="1409" spans="1:4" x14ac:dyDescent="0.2">
      <c r="A1409" s="164"/>
      <c r="B1409" s="164"/>
      <c r="C1409" s="164"/>
      <c r="D1409" s="165"/>
    </row>
    <row r="1410" spans="1:4" x14ac:dyDescent="0.2">
      <c r="A1410" s="164"/>
      <c r="B1410" s="164"/>
      <c r="C1410" s="164"/>
      <c r="D1410" s="165"/>
    </row>
    <row r="1411" spans="1:4" x14ac:dyDescent="0.2">
      <c r="A1411" s="164"/>
      <c r="B1411" s="164"/>
      <c r="C1411" s="164"/>
      <c r="D1411" s="165"/>
    </row>
    <row r="1412" spans="1:4" x14ac:dyDescent="0.2">
      <c r="A1412" s="164"/>
      <c r="B1412" s="164"/>
      <c r="C1412" s="164"/>
      <c r="D1412" s="165"/>
    </row>
    <row r="1413" spans="1:4" x14ac:dyDescent="0.2">
      <c r="A1413" s="164"/>
      <c r="B1413" s="164"/>
      <c r="C1413" s="164"/>
      <c r="D1413" s="165"/>
    </row>
    <row r="1414" spans="1:4" x14ac:dyDescent="0.2">
      <c r="A1414" s="164"/>
      <c r="B1414" s="164"/>
      <c r="C1414" s="164"/>
      <c r="D1414" s="165"/>
    </row>
    <row r="1415" spans="1:4" x14ac:dyDescent="0.2">
      <c r="A1415" s="164"/>
      <c r="B1415" s="164"/>
      <c r="C1415" s="164"/>
      <c r="D1415" s="165"/>
    </row>
    <row r="1416" spans="1:4" x14ac:dyDescent="0.2">
      <c r="A1416" s="164"/>
      <c r="B1416" s="164"/>
      <c r="C1416" s="164"/>
      <c r="D1416" s="165"/>
    </row>
    <row r="1417" spans="1:4" x14ac:dyDescent="0.2">
      <c r="A1417" s="164"/>
      <c r="B1417" s="164"/>
      <c r="C1417" s="164"/>
      <c r="D1417" s="165"/>
    </row>
    <row r="1418" spans="1:4" x14ac:dyDescent="0.2">
      <c r="A1418" s="164"/>
      <c r="B1418" s="164"/>
      <c r="C1418" s="164"/>
      <c r="D1418" s="165"/>
    </row>
    <row r="1419" spans="1:4" x14ac:dyDescent="0.2">
      <c r="A1419" s="164"/>
      <c r="B1419" s="164"/>
      <c r="C1419" s="164"/>
      <c r="D1419" s="165"/>
    </row>
    <row r="1420" spans="1:4" x14ac:dyDescent="0.2">
      <c r="A1420" s="164"/>
      <c r="B1420" s="164"/>
      <c r="C1420" s="164"/>
      <c r="D1420" s="165"/>
    </row>
    <row r="1421" spans="1:4" x14ac:dyDescent="0.2">
      <c r="A1421" s="164"/>
      <c r="B1421" s="164"/>
      <c r="C1421" s="164"/>
      <c r="D1421" s="165"/>
    </row>
    <row r="1422" spans="1:4" x14ac:dyDescent="0.2">
      <c r="A1422" s="164"/>
      <c r="B1422" s="164"/>
      <c r="C1422" s="164"/>
      <c r="D1422" s="165"/>
    </row>
    <row r="1423" spans="1:4" x14ac:dyDescent="0.2">
      <c r="A1423" s="164"/>
      <c r="B1423" s="164"/>
      <c r="C1423" s="164"/>
      <c r="D1423" s="165"/>
    </row>
    <row r="1424" spans="1:4" x14ac:dyDescent="0.2">
      <c r="A1424" s="164"/>
      <c r="B1424" s="164"/>
      <c r="C1424" s="164"/>
      <c r="D1424" s="165"/>
    </row>
    <row r="1425" spans="1:4" x14ac:dyDescent="0.2">
      <c r="A1425" s="164"/>
      <c r="B1425" s="164"/>
      <c r="C1425" s="164"/>
      <c r="D1425" s="165"/>
    </row>
    <row r="1426" spans="1:4" x14ac:dyDescent="0.2">
      <c r="A1426" s="164"/>
      <c r="B1426" s="164"/>
      <c r="C1426" s="164"/>
      <c r="D1426" s="165"/>
    </row>
    <row r="1427" spans="1:4" x14ac:dyDescent="0.2">
      <c r="A1427" s="164"/>
      <c r="B1427" s="164"/>
      <c r="C1427" s="164"/>
      <c r="D1427" s="165"/>
    </row>
    <row r="1428" spans="1:4" x14ac:dyDescent="0.2">
      <c r="A1428" s="164"/>
      <c r="B1428" s="164"/>
      <c r="C1428" s="164"/>
      <c r="D1428" s="165"/>
    </row>
    <row r="1429" spans="1:4" x14ac:dyDescent="0.2">
      <c r="A1429" s="164"/>
      <c r="B1429" s="164"/>
      <c r="C1429" s="164"/>
      <c r="D1429" s="165"/>
    </row>
    <row r="1430" spans="1:4" x14ac:dyDescent="0.2">
      <c r="A1430" s="164"/>
      <c r="B1430" s="164"/>
      <c r="C1430" s="164"/>
      <c r="D1430" s="165"/>
    </row>
    <row r="1431" spans="1:4" x14ac:dyDescent="0.2">
      <c r="A1431" s="164"/>
      <c r="B1431" s="164"/>
      <c r="C1431" s="164"/>
      <c r="D1431" s="165"/>
    </row>
    <row r="1432" spans="1:4" x14ac:dyDescent="0.2">
      <c r="A1432" s="164"/>
      <c r="B1432" s="164"/>
      <c r="C1432" s="164"/>
      <c r="D1432" s="165"/>
    </row>
    <row r="1433" spans="1:4" x14ac:dyDescent="0.2">
      <c r="A1433" s="164"/>
      <c r="B1433" s="164"/>
      <c r="C1433" s="164"/>
      <c r="D1433" s="165"/>
    </row>
    <row r="1434" spans="1:4" x14ac:dyDescent="0.2">
      <c r="A1434" s="164"/>
      <c r="B1434" s="164"/>
      <c r="C1434" s="164"/>
      <c r="D1434" s="165"/>
    </row>
    <row r="1435" spans="1:4" x14ac:dyDescent="0.2">
      <c r="A1435" s="164"/>
      <c r="B1435" s="164"/>
      <c r="C1435" s="164"/>
      <c r="D1435" s="165"/>
    </row>
    <row r="1436" spans="1:4" x14ac:dyDescent="0.2">
      <c r="A1436" s="164"/>
      <c r="B1436" s="164"/>
      <c r="C1436" s="164"/>
      <c r="D1436" s="165"/>
    </row>
    <row r="1437" spans="1:4" x14ac:dyDescent="0.2">
      <c r="A1437" s="164"/>
      <c r="B1437" s="164"/>
      <c r="C1437" s="164"/>
      <c r="D1437" s="165"/>
    </row>
    <row r="1438" spans="1:4" x14ac:dyDescent="0.2">
      <c r="A1438" s="164"/>
      <c r="B1438" s="164"/>
      <c r="C1438" s="164"/>
      <c r="D1438" s="165"/>
    </row>
    <row r="1439" spans="1:4" x14ac:dyDescent="0.2">
      <c r="A1439" s="164"/>
      <c r="B1439" s="164"/>
      <c r="C1439" s="164"/>
      <c r="D1439" s="165"/>
    </row>
    <row r="1440" spans="1:4" x14ac:dyDescent="0.2">
      <c r="A1440" s="164"/>
      <c r="B1440" s="164"/>
      <c r="C1440" s="164"/>
      <c r="D1440" s="165"/>
    </row>
    <row r="1441" spans="1:4" x14ac:dyDescent="0.2">
      <c r="A1441" s="164"/>
      <c r="B1441" s="164"/>
      <c r="C1441" s="164"/>
      <c r="D1441" s="165"/>
    </row>
    <row r="1442" spans="1:4" x14ac:dyDescent="0.2">
      <c r="A1442" s="164"/>
      <c r="B1442" s="164"/>
      <c r="C1442" s="164"/>
      <c r="D1442" s="165"/>
    </row>
    <row r="1443" spans="1:4" x14ac:dyDescent="0.2">
      <c r="A1443" s="164"/>
      <c r="B1443" s="164"/>
      <c r="C1443" s="164"/>
      <c r="D1443" s="165"/>
    </row>
    <row r="1444" spans="1:4" x14ac:dyDescent="0.2">
      <c r="A1444" s="164"/>
      <c r="B1444" s="164"/>
      <c r="C1444" s="164"/>
      <c r="D1444" s="165"/>
    </row>
    <row r="1445" spans="1:4" x14ac:dyDescent="0.2">
      <c r="A1445" s="164"/>
      <c r="B1445" s="164"/>
      <c r="C1445" s="164"/>
      <c r="D1445" s="165"/>
    </row>
    <row r="1446" spans="1:4" x14ac:dyDescent="0.2">
      <c r="A1446" s="164"/>
      <c r="B1446" s="164"/>
      <c r="C1446" s="164"/>
      <c r="D1446" s="165"/>
    </row>
    <row r="1447" spans="1:4" x14ac:dyDescent="0.2">
      <c r="A1447" s="164"/>
      <c r="B1447" s="164"/>
      <c r="C1447" s="164"/>
      <c r="D1447" s="165"/>
    </row>
    <row r="1448" spans="1:4" x14ac:dyDescent="0.2">
      <c r="A1448" s="164"/>
      <c r="B1448" s="164"/>
      <c r="C1448" s="164"/>
      <c r="D1448" s="165"/>
    </row>
    <row r="1449" spans="1:4" x14ac:dyDescent="0.2">
      <c r="A1449" s="164"/>
      <c r="B1449" s="164"/>
      <c r="C1449" s="164"/>
      <c r="D1449" s="165"/>
    </row>
    <row r="1450" spans="1:4" x14ac:dyDescent="0.2">
      <c r="A1450" s="164"/>
      <c r="B1450" s="164"/>
      <c r="C1450" s="164"/>
      <c r="D1450" s="165"/>
    </row>
    <row r="1451" spans="1:4" x14ac:dyDescent="0.2">
      <c r="A1451" s="164"/>
      <c r="B1451" s="164"/>
      <c r="C1451" s="164"/>
      <c r="D1451" s="165"/>
    </row>
    <row r="1452" spans="1:4" x14ac:dyDescent="0.2">
      <c r="A1452" s="164"/>
      <c r="B1452" s="164"/>
      <c r="C1452" s="164"/>
      <c r="D1452" s="165"/>
    </row>
    <row r="1453" spans="1:4" x14ac:dyDescent="0.2">
      <c r="A1453" s="164"/>
      <c r="B1453" s="164"/>
      <c r="C1453" s="164"/>
      <c r="D1453" s="165"/>
    </row>
    <row r="1454" spans="1:4" x14ac:dyDescent="0.2">
      <c r="A1454" s="164"/>
      <c r="B1454" s="164"/>
      <c r="C1454" s="164"/>
      <c r="D1454" s="165"/>
    </row>
    <row r="1455" spans="1:4" x14ac:dyDescent="0.2">
      <c r="A1455" s="164"/>
      <c r="B1455" s="164"/>
      <c r="C1455" s="164"/>
      <c r="D1455" s="165"/>
    </row>
    <row r="1456" spans="1:4" x14ac:dyDescent="0.2">
      <c r="A1456" s="164"/>
      <c r="B1456" s="164"/>
      <c r="C1456" s="164"/>
      <c r="D1456" s="165"/>
    </row>
    <row r="1457" spans="1:4" x14ac:dyDescent="0.2">
      <c r="A1457" s="164"/>
      <c r="B1457" s="164"/>
      <c r="C1457" s="164"/>
      <c r="D1457" s="165"/>
    </row>
    <row r="1458" spans="1:4" x14ac:dyDescent="0.2">
      <c r="A1458" s="164"/>
      <c r="B1458" s="164"/>
      <c r="C1458" s="164"/>
      <c r="D1458" s="165"/>
    </row>
    <row r="1459" spans="1:4" x14ac:dyDescent="0.2">
      <c r="A1459" s="164"/>
      <c r="B1459" s="164"/>
      <c r="C1459" s="164"/>
      <c r="D1459" s="165"/>
    </row>
    <row r="1460" spans="1:4" x14ac:dyDescent="0.2">
      <c r="A1460" s="164"/>
      <c r="B1460" s="164"/>
      <c r="C1460" s="164"/>
      <c r="D1460" s="165"/>
    </row>
    <row r="1461" spans="1:4" x14ac:dyDescent="0.2">
      <c r="A1461" s="164"/>
      <c r="B1461" s="164"/>
      <c r="C1461" s="164"/>
      <c r="D1461" s="165"/>
    </row>
    <row r="1462" spans="1:4" x14ac:dyDescent="0.2">
      <c r="A1462" s="164"/>
      <c r="B1462" s="164"/>
      <c r="C1462" s="164"/>
      <c r="D1462" s="165"/>
    </row>
    <row r="1463" spans="1:4" x14ac:dyDescent="0.2">
      <c r="A1463" s="164"/>
      <c r="B1463" s="164"/>
      <c r="C1463" s="164"/>
      <c r="D1463" s="165"/>
    </row>
    <row r="1464" spans="1:4" x14ac:dyDescent="0.2">
      <c r="A1464" s="164"/>
      <c r="B1464" s="164"/>
      <c r="C1464" s="164"/>
      <c r="D1464" s="165"/>
    </row>
    <row r="1465" spans="1:4" x14ac:dyDescent="0.2">
      <c r="A1465" s="164"/>
      <c r="B1465" s="164"/>
      <c r="C1465" s="164"/>
      <c r="D1465" s="165"/>
    </row>
    <row r="1466" spans="1:4" x14ac:dyDescent="0.2">
      <c r="A1466" s="164"/>
      <c r="B1466" s="164"/>
      <c r="C1466" s="164"/>
      <c r="D1466" s="165"/>
    </row>
    <row r="1467" spans="1:4" x14ac:dyDescent="0.2">
      <c r="A1467" s="164"/>
      <c r="B1467" s="164"/>
      <c r="C1467" s="164"/>
      <c r="D1467" s="165"/>
    </row>
    <row r="1468" spans="1:4" x14ac:dyDescent="0.2">
      <c r="A1468" s="164"/>
      <c r="B1468" s="164"/>
      <c r="C1468" s="164"/>
      <c r="D1468" s="165"/>
    </row>
    <row r="1469" spans="1:4" x14ac:dyDescent="0.2">
      <c r="A1469" s="164"/>
      <c r="B1469" s="164"/>
      <c r="C1469" s="164"/>
      <c r="D1469" s="165"/>
    </row>
    <row r="1470" spans="1:4" x14ac:dyDescent="0.2">
      <c r="A1470" s="164"/>
      <c r="B1470" s="164"/>
      <c r="C1470" s="164"/>
      <c r="D1470" s="165"/>
    </row>
    <row r="1471" spans="1:4" x14ac:dyDescent="0.2">
      <c r="A1471" s="164"/>
      <c r="B1471" s="164"/>
      <c r="C1471" s="164"/>
      <c r="D1471" s="165"/>
    </row>
    <row r="1472" spans="1:4" x14ac:dyDescent="0.2">
      <c r="A1472" s="164"/>
      <c r="B1472" s="164"/>
      <c r="C1472" s="164"/>
      <c r="D1472" s="165"/>
    </row>
    <row r="1473" spans="1:4" x14ac:dyDescent="0.2">
      <c r="A1473" s="164"/>
      <c r="B1473" s="164"/>
      <c r="C1473" s="164"/>
      <c r="D1473" s="165"/>
    </row>
    <row r="1474" spans="1:4" x14ac:dyDescent="0.2">
      <c r="A1474" s="164"/>
      <c r="B1474" s="164"/>
      <c r="C1474" s="164"/>
      <c r="D1474" s="165"/>
    </row>
    <row r="1475" spans="1:4" x14ac:dyDescent="0.2">
      <c r="A1475" s="164"/>
      <c r="B1475" s="164"/>
      <c r="C1475" s="164"/>
      <c r="D1475" s="165"/>
    </row>
    <row r="1476" spans="1:4" x14ac:dyDescent="0.2">
      <c r="A1476" s="164"/>
      <c r="B1476" s="164"/>
      <c r="C1476" s="164"/>
      <c r="D1476" s="165"/>
    </row>
    <row r="1477" spans="1:4" x14ac:dyDescent="0.2">
      <c r="A1477" s="164"/>
      <c r="B1477" s="164"/>
      <c r="C1477" s="164"/>
      <c r="D1477" s="165"/>
    </row>
    <row r="1478" spans="1:4" x14ac:dyDescent="0.2">
      <c r="A1478" s="164"/>
      <c r="B1478" s="164"/>
      <c r="C1478" s="164"/>
      <c r="D1478" s="165"/>
    </row>
    <row r="1479" spans="1:4" x14ac:dyDescent="0.2">
      <c r="A1479" s="164"/>
      <c r="B1479" s="164"/>
      <c r="C1479" s="164"/>
      <c r="D1479" s="165"/>
    </row>
    <row r="1480" spans="1:4" x14ac:dyDescent="0.2">
      <c r="A1480" s="164"/>
      <c r="B1480" s="164"/>
      <c r="C1480" s="164"/>
      <c r="D1480" s="165"/>
    </row>
    <row r="1481" spans="1:4" x14ac:dyDescent="0.2">
      <c r="A1481" s="164"/>
      <c r="B1481" s="164"/>
      <c r="C1481" s="164"/>
      <c r="D1481" s="165"/>
    </row>
    <row r="1482" spans="1:4" x14ac:dyDescent="0.2">
      <c r="A1482" s="164"/>
      <c r="B1482" s="164"/>
      <c r="C1482" s="164"/>
      <c r="D1482" s="165"/>
    </row>
    <row r="1483" spans="1:4" x14ac:dyDescent="0.2">
      <c r="A1483" s="164"/>
      <c r="B1483" s="164"/>
      <c r="C1483" s="164"/>
      <c r="D1483" s="165"/>
    </row>
    <row r="1484" spans="1:4" x14ac:dyDescent="0.2">
      <c r="A1484" s="164"/>
      <c r="B1484" s="164"/>
      <c r="C1484" s="164"/>
      <c r="D1484" s="165"/>
    </row>
    <row r="1485" spans="1:4" x14ac:dyDescent="0.2">
      <c r="A1485" s="164"/>
      <c r="B1485" s="164"/>
      <c r="C1485" s="164"/>
      <c r="D1485" s="165"/>
    </row>
    <row r="1486" spans="1:4" x14ac:dyDescent="0.2">
      <c r="A1486" s="164"/>
      <c r="B1486" s="164"/>
      <c r="C1486" s="164"/>
      <c r="D1486" s="165"/>
    </row>
    <row r="1487" spans="1:4" x14ac:dyDescent="0.2">
      <c r="A1487" s="164"/>
      <c r="B1487" s="164"/>
      <c r="C1487" s="164"/>
      <c r="D1487" s="165"/>
    </row>
    <row r="1488" spans="1:4" x14ac:dyDescent="0.2">
      <c r="A1488" s="164"/>
      <c r="B1488" s="164"/>
      <c r="C1488" s="164"/>
      <c r="D1488" s="165"/>
    </row>
    <row r="1489" spans="1:4" x14ac:dyDescent="0.2">
      <c r="A1489" s="164"/>
      <c r="B1489" s="164"/>
      <c r="C1489" s="164"/>
      <c r="D1489" s="165"/>
    </row>
    <row r="1490" spans="1:4" x14ac:dyDescent="0.2">
      <c r="A1490" s="164"/>
      <c r="B1490" s="164"/>
      <c r="C1490" s="164"/>
      <c r="D1490" s="165"/>
    </row>
    <row r="1491" spans="1:4" x14ac:dyDescent="0.2">
      <c r="A1491" s="164"/>
      <c r="B1491" s="164"/>
      <c r="C1491" s="164"/>
      <c r="D1491" s="165"/>
    </row>
    <row r="1492" spans="1:4" x14ac:dyDescent="0.2">
      <c r="A1492" s="164"/>
      <c r="B1492" s="164"/>
      <c r="C1492" s="164"/>
      <c r="D1492" s="165"/>
    </row>
    <row r="1493" spans="1:4" x14ac:dyDescent="0.2">
      <c r="A1493" s="164"/>
      <c r="B1493" s="164"/>
      <c r="C1493" s="164"/>
      <c r="D1493" s="165"/>
    </row>
    <row r="1494" spans="1:4" x14ac:dyDescent="0.2">
      <c r="A1494" s="164"/>
      <c r="B1494" s="164"/>
      <c r="C1494" s="164"/>
      <c r="D1494" s="165"/>
    </row>
    <row r="1495" spans="1:4" x14ac:dyDescent="0.2">
      <c r="A1495" s="164"/>
      <c r="B1495" s="164"/>
      <c r="C1495" s="164"/>
      <c r="D1495" s="165"/>
    </row>
    <row r="1496" spans="1:4" x14ac:dyDescent="0.2">
      <c r="A1496" s="164"/>
      <c r="B1496" s="164"/>
      <c r="C1496" s="164"/>
      <c r="D1496" s="165"/>
    </row>
    <row r="1497" spans="1:4" x14ac:dyDescent="0.2">
      <c r="A1497" s="164"/>
      <c r="B1497" s="164"/>
      <c r="C1497" s="164"/>
      <c r="D1497" s="165"/>
    </row>
    <row r="1498" spans="1:4" x14ac:dyDescent="0.2">
      <c r="A1498" s="164"/>
      <c r="B1498" s="164"/>
      <c r="C1498" s="164"/>
      <c r="D1498" s="165"/>
    </row>
    <row r="1499" spans="1:4" x14ac:dyDescent="0.2">
      <c r="A1499" s="164"/>
      <c r="B1499" s="164"/>
      <c r="C1499" s="164"/>
      <c r="D1499" s="165"/>
    </row>
    <row r="1500" spans="1:4" x14ac:dyDescent="0.2">
      <c r="A1500" s="164"/>
      <c r="B1500" s="164"/>
      <c r="C1500" s="164"/>
      <c r="D1500" s="165"/>
    </row>
    <row r="1501" spans="1:4" x14ac:dyDescent="0.2">
      <c r="A1501" s="164"/>
      <c r="B1501" s="164"/>
      <c r="C1501" s="164"/>
      <c r="D1501" s="165"/>
    </row>
    <row r="1502" spans="1:4" x14ac:dyDescent="0.2">
      <c r="A1502" s="164"/>
      <c r="B1502" s="164"/>
      <c r="C1502" s="164"/>
      <c r="D1502" s="165"/>
    </row>
    <row r="1503" spans="1:4" x14ac:dyDescent="0.2">
      <c r="A1503" s="164"/>
      <c r="B1503" s="164"/>
      <c r="C1503" s="164"/>
      <c r="D1503" s="165"/>
    </row>
    <row r="1504" spans="1:4" x14ac:dyDescent="0.2">
      <c r="A1504" s="164"/>
      <c r="B1504" s="164"/>
      <c r="C1504" s="164"/>
      <c r="D1504" s="165"/>
    </row>
    <row r="1505" spans="1:4" x14ac:dyDescent="0.2">
      <c r="A1505" s="164"/>
      <c r="B1505" s="164"/>
      <c r="C1505" s="164"/>
      <c r="D1505" s="165"/>
    </row>
    <row r="1506" spans="1:4" x14ac:dyDescent="0.2">
      <c r="A1506" s="164"/>
      <c r="B1506" s="164"/>
      <c r="C1506" s="164"/>
      <c r="D1506" s="165"/>
    </row>
    <row r="1507" spans="1:4" x14ac:dyDescent="0.2">
      <c r="A1507" s="164"/>
      <c r="B1507" s="164"/>
      <c r="C1507" s="164"/>
      <c r="D1507" s="165"/>
    </row>
    <row r="1508" spans="1:4" x14ac:dyDescent="0.2">
      <c r="A1508" s="164"/>
      <c r="B1508" s="164"/>
      <c r="C1508" s="164"/>
      <c r="D1508" s="165"/>
    </row>
    <row r="1509" spans="1:4" x14ac:dyDescent="0.2">
      <c r="A1509" s="164"/>
      <c r="B1509" s="164"/>
      <c r="C1509" s="164"/>
      <c r="D1509" s="165"/>
    </row>
    <row r="1510" spans="1:4" x14ac:dyDescent="0.2">
      <c r="A1510" s="164"/>
      <c r="B1510" s="164"/>
      <c r="C1510" s="164"/>
      <c r="D1510" s="165"/>
    </row>
    <row r="1511" spans="1:4" x14ac:dyDescent="0.2">
      <c r="A1511" s="164"/>
      <c r="B1511" s="164"/>
      <c r="C1511" s="164"/>
      <c r="D1511" s="165"/>
    </row>
    <row r="1512" spans="1:4" x14ac:dyDescent="0.2">
      <c r="A1512" s="164"/>
      <c r="B1512" s="164"/>
      <c r="C1512" s="164"/>
      <c r="D1512" s="165"/>
    </row>
    <row r="1513" spans="1:4" x14ac:dyDescent="0.2">
      <c r="A1513" s="164"/>
      <c r="B1513" s="164"/>
      <c r="C1513" s="164"/>
      <c r="D1513" s="165"/>
    </row>
    <row r="1514" spans="1:4" x14ac:dyDescent="0.2">
      <c r="A1514" s="164"/>
      <c r="B1514" s="164"/>
      <c r="C1514" s="164"/>
      <c r="D1514" s="165"/>
    </row>
    <row r="1515" spans="1:4" x14ac:dyDescent="0.2">
      <c r="A1515" s="164"/>
      <c r="B1515" s="164"/>
      <c r="C1515" s="164"/>
      <c r="D1515" s="165"/>
    </row>
    <row r="1516" spans="1:4" x14ac:dyDescent="0.2">
      <c r="A1516" s="164"/>
      <c r="B1516" s="164"/>
      <c r="C1516" s="164"/>
      <c r="D1516" s="165"/>
    </row>
    <row r="1517" spans="1:4" x14ac:dyDescent="0.2">
      <c r="A1517" s="164"/>
      <c r="B1517" s="164"/>
      <c r="C1517" s="164"/>
      <c r="D1517" s="165"/>
    </row>
    <row r="1518" spans="1:4" x14ac:dyDescent="0.2">
      <c r="A1518" s="164"/>
      <c r="B1518" s="164"/>
      <c r="C1518" s="164"/>
      <c r="D1518" s="165"/>
    </row>
    <row r="1519" spans="1:4" x14ac:dyDescent="0.2">
      <c r="A1519" s="164"/>
      <c r="B1519" s="164"/>
      <c r="C1519" s="164"/>
      <c r="D1519" s="165"/>
    </row>
    <row r="1520" spans="1:4" x14ac:dyDescent="0.2">
      <c r="A1520" s="164"/>
      <c r="B1520" s="164"/>
      <c r="C1520" s="164"/>
      <c r="D1520" s="165"/>
    </row>
    <row r="1521" spans="1:4" x14ac:dyDescent="0.2">
      <c r="A1521" s="164"/>
      <c r="B1521" s="164"/>
      <c r="C1521" s="164"/>
      <c r="D1521" s="165"/>
    </row>
    <row r="1522" spans="1:4" x14ac:dyDescent="0.2">
      <c r="A1522" s="164"/>
      <c r="B1522" s="164"/>
      <c r="C1522" s="164"/>
      <c r="D1522" s="165"/>
    </row>
    <row r="1523" spans="1:4" x14ac:dyDescent="0.2">
      <c r="A1523" s="164"/>
      <c r="B1523" s="164"/>
      <c r="C1523" s="164"/>
      <c r="D1523" s="165"/>
    </row>
    <row r="1524" spans="1:4" x14ac:dyDescent="0.2">
      <c r="A1524" s="164"/>
      <c r="B1524" s="164"/>
      <c r="C1524" s="164"/>
      <c r="D1524" s="165"/>
    </row>
    <row r="1525" spans="1:4" x14ac:dyDescent="0.2">
      <c r="A1525" s="164"/>
      <c r="B1525" s="164"/>
      <c r="C1525" s="164"/>
      <c r="D1525" s="165"/>
    </row>
    <row r="1526" spans="1:4" x14ac:dyDescent="0.2">
      <c r="A1526" s="164"/>
      <c r="B1526" s="164"/>
      <c r="C1526" s="164"/>
      <c r="D1526" s="165"/>
    </row>
    <row r="1527" spans="1:4" x14ac:dyDescent="0.2">
      <c r="A1527" s="164"/>
      <c r="B1527" s="164"/>
      <c r="C1527" s="164"/>
      <c r="D1527" s="165"/>
    </row>
    <row r="1528" spans="1:4" x14ac:dyDescent="0.2">
      <c r="A1528" s="164"/>
      <c r="B1528" s="164"/>
      <c r="C1528" s="164"/>
      <c r="D1528" s="165"/>
    </row>
    <row r="1529" spans="1:4" x14ac:dyDescent="0.2">
      <c r="A1529" s="164"/>
      <c r="B1529" s="164"/>
      <c r="C1529" s="164"/>
      <c r="D1529" s="165"/>
    </row>
    <row r="1530" spans="1:4" x14ac:dyDescent="0.2">
      <c r="A1530" s="164"/>
      <c r="B1530" s="164"/>
      <c r="C1530" s="164"/>
      <c r="D1530" s="165"/>
    </row>
    <row r="1531" spans="1:4" x14ac:dyDescent="0.2">
      <c r="A1531" s="164"/>
      <c r="B1531" s="164"/>
      <c r="C1531" s="164"/>
      <c r="D1531" s="165"/>
    </row>
    <row r="1532" spans="1:4" x14ac:dyDescent="0.2">
      <c r="A1532" s="164"/>
      <c r="B1532" s="164"/>
      <c r="C1532" s="164"/>
      <c r="D1532" s="165"/>
    </row>
    <row r="1533" spans="1:4" x14ac:dyDescent="0.2">
      <c r="A1533" s="164"/>
      <c r="B1533" s="164"/>
      <c r="C1533" s="164"/>
      <c r="D1533" s="165"/>
    </row>
    <row r="1534" spans="1:4" x14ac:dyDescent="0.2">
      <c r="A1534" s="164"/>
      <c r="B1534" s="164"/>
      <c r="C1534" s="164"/>
      <c r="D1534" s="165"/>
    </row>
    <row r="1535" spans="1:4" x14ac:dyDescent="0.2">
      <c r="A1535" s="164"/>
      <c r="B1535" s="164"/>
      <c r="C1535" s="164"/>
      <c r="D1535" s="165"/>
    </row>
    <row r="1536" spans="1:4" x14ac:dyDescent="0.2">
      <c r="A1536" s="164"/>
      <c r="B1536" s="164"/>
      <c r="C1536" s="164"/>
      <c r="D1536" s="165"/>
    </row>
    <row r="1537" spans="1:4" x14ac:dyDescent="0.2">
      <c r="A1537" s="164"/>
      <c r="B1537" s="164"/>
      <c r="C1537" s="164"/>
      <c r="D1537" s="165"/>
    </row>
    <row r="1538" spans="1:4" x14ac:dyDescent="0.2">
      <c r="A1538" s="164"/>
      <c r="B1538" s="164"/>
      <c r="C1538" s="164"/>
      <c r="D1538" s="165"/>
    </row>
    <row r="1539" spans="1:4" x14ac:dyDescent="0.2">
      <c r="A1539" s="164"/>
      <c r="B1539" s="164"/>
      <c r="C1539" s="164"/>
      <c r="D1539" s="165"/>
    </row>
    <row r="1540" spans="1:4" x14ac:dyDescent="0.2">
      <c r="A1540" s="164"/>
      <c r="B1540" s="164"/>
      <c r="C1540" s="164"/>
      <c r="D1540" s="165"/>
    </row>
    <row r="1541" spans="1:4" x14ac:dyDescent="0.2">
      <c r="A1541" s="164"/>
      <c r="B1541" s="164"/>
      <c r="C1541" s="164"/>
      <c r="D1541" s="165"/>
    </row>
    <row r="1542" spans="1:4" x14ac:dyDescent="0.2">
      <c r="A1542" s="164"/>
      <c r="B1542" s="164"/>
      <c r="C1542" s="164"/>
      <c r="D1542" s="165"/>
    </row>
    <row r="1543" spans="1:4" x14ac:dyDescent="0.2">
      <c r="A1543" s="164"/>
      <c r="B1543" s="164"/>
      <c r="C1543" s="164"/>
      <c r="D1543" s="165"/>
    </row>
    <row r="1544" spans="1:4" x14ac:dyDescent="0.2">
      <c r="A1544" s="164"/>
      <c r="B1544" s="164"/>
      <c r="C1544" s="164"/>
      <c r="D1544" s="165"/>
    </row>
    <row r="1545" spans="1:4" x14ac:dyDescent="0.2">
      <c r="A1545" s="164"/>
      <c r="B1545" s="164"/>
      <c r="C1545" s="164"/>
      <c r="D1545" s="165"/>
    </row>
    <row r="1546" spans="1:4" x14ac:dyDescent="0.2">
      <c r="A1546" s="164"/>
      <c r="B1546" s="164"/>
      <c r="C1546" s="164"/>
      <c r="D1546" s="165"/>
    </row>
    <row r="1547" spans="1:4" x14ac:dyDescent="0.2">
      <c r="A1547" s="164"/>
      <c r="B1547" s="164"/>
      <c r="C1547" s="164"/>
      <c r="D1547" s="165"/>
    </row>
    <row r="1548" spans="1:4" x14ac:dyDescent="0.2">
      <c r="A1548" s="164"/>
      <c r="B1548" s="164"/>
      <c r="C1548" s="164"/>
      <c r="D1548" s="165"/>
    </row>
    <row r="1549" spans="1:4" x14ac:dyDescent="0.2">
      <c r="A1549" s="164"/>
      <c r="B1549" s="164"/>
      <c r="C1549" s="164"/>
      <c r="D1549" s="165"/>
    </row>
    <row r="1550" spans="1:4" x14ac:dyDescent="0.2">
      <c r="A1550" s="164"/>
      <c r="B1550" s="164"/>
      <c r="C1550" s="164"/>
      <c r="D1550" s="165"/>
    </row>
    <row r="1551" spans="1:4" x14ac:dyDescent="0.2">
      <c r="A1551" s="164"/>
      <c r="B1551" s="164"/>
      <c r="C1551" s="164"/>
      <c r="D1551" s="165"/>
    </row>
    <row r="1552" spans="1:4" x14ac:dyDescent="0.2">
      <c r="A1552" s="164"/>
      <c r="B1552" s="164"/>
      <c r="C1552" s="164"/>
      <c r="D1552" s="165"/>
    </row>
    <row r="1553" spans="1:4" x14ac:dyDescent="0.2">
      <c r="A1553" s="164"/>
      <c r="B1553" s="164"/>
      <c r="C1553" s="164"/>
      <c r="D1553" s="165"/>
    </row>
    <row r="1554" spans="1:4" x14ac:dyDescent="0.2">
      <c r="A1554" s="164"/>
      <c r="B1554" s="164"/>
      <c r="C1554" s="164"/>
      <c r="D1554" s="165"/>
    </row>
    <row r="1555" spans="1:4" x14ac:dyDescent="0.2">
      <c r="A1555" s="164"/>
      <c r="B1555" s="164"/>
      <c r="C1555" s="164"/>
      <c r="D1555" s="165"/>
    </row>
    <row r="1556" spans="1:4" x14ac:dyDescent="0.2">
      <c r="A1556" s="164"/>
      <c r="B1556" s="164"/>
      <c r="C1556" s="164"/>
      <c r="D1556" s="165"/>
    </row>
    <row r="1557" spans="1:4" x14ac:dyDescent="0.2">
      <c r="A1557" s="164"/>
      <c r="B1557" s="164"/>
      <c r="C1557" s="164"/>
      <c r="D1557" s="165"/>
    </row>
    <row r="1558" spans="1:4" x14ac:dyDescent="0.2">
      <c r="A1558" s="164"/>
      <c r="B1558" s="164"/>
      <c r="C1558" s="164"/>
      <c r="D1558" s="165"/>
    </row>
    <row r="1559" spans="1:4" x14ac:dyDescent="0.2">
      <c r="A1559" s="164"/>
      <c r="B1559" s="164"/>
      <c r="C1559" s="164"/>
      <c r="D1559" s="165"/>
    </row>
    <row r="1560" spans="1:4" x14ac:dyDescent="0.2">
      <c r="A1560" s="164"/>
      <c r="B1560" s="164"/>
      <c r="C1560" s="164"/>
      <c r="D1560" s="165"/>
    </row>
    <row r="1561" spans="1:4" x14ac:dyDescent="0.2">
      <c r="A1561" s="164"/>
      <c r="B1561" s="164"/>
      <c r="C1561" s="164"/>
      <c r="D1561" s="165"/>
    </row>
    <row r="1562" spans="1:4" x14ac:dyDescent="0.2">
      <c r="A1562" s="164"/>
      <c r="B1562" s="164"/>
      <c r="C1562" s="164"/>
      <c r="D1562" s="165"/>
    </row>
    <row r="1563" spans="1:4" x14ac:dyDescent="0.2">
      <c r="A1563" s="164"/>
      <c r="B1563" s="164"/>
      <c r="C1563" s="164"/>
      <c r="D1563" s="165"/>
    </row>
    <row r="1564" spans="1:4" x14ac:dyDescent="0.2">
      <c r="A1564" s="164"/>
      <c r="B1564" s="164"/>
      <c r="C1564" s="164"/>
      <c r="D1564" s="165"/>
    </row>
    <row r="1565" spans="1:4" x14ac:dyDescent="0.2">
      <c r="A1565" s="164"/>
      <c r="B1565" s="164"/>
      <c r="C1565" s="164"/>
      <c r="D1565" s="165"/>
    </row>
    <row r="1566" spans="1:4" x14ac:dyDescent="0.2">
      <c r="A1566" s="164"/>
      <c r="B1566" s="164"/>
      <c r="C1566" s="164"/>
      <c r="D1566" s="165"/>
    </row>
    <row r="1567" spans="1:4" x14ac:dyDescent="0.2">
      <c r="A1567" s="164"/>
      <c r="B1567" s="164"/>
      <c r="C1567" s="164"/>
      <c r="D1567" s="165"/>
    </row>
    <row r="1568" spans="1:4" x14ac:dyDescent="0.2">
      <c r="A1568" s="164"/>
      <c r="B1568" s="164"/>
      <c r="C1568" s="164"/>
      <c r="D1568" s="165"/>
    </row>
    <row r="1569" spans="1:4" x14ac:dyDescent="0.2">
      <c r="A1569" s="164"/>
      <c r="B1569" s="164"/>
      <c r="C1569" s="164"/>
      <c r="D1569" s="165"/>
    </row>
    <row r="1570" spans="1:4" x14ac:dyDescent="0.2">
      <c r="A1570" s="164"/>
      <c r="B1570" s="164"/>
      <c r="C1570" s="164"/>
      <c r="D1570" s="165"/>
    </row>
    <row r="1571" spans="1:4" x14ac:dyDescent="0.2">
      <c r="A1571" s="164"/>
      <c r="B1571" s="164"/>
      <c r="C1571" s="164"/>
      <c r="D1571" s="165"/>
    </row>
    <row r="1572" spans="1:4" x14ac:dyDescent="0.2">
      <c r="A1572" s="164"/>
      <c r="B1572" s="164"/>
      <c r="C1572" s="164"/>
      <c r="D1572" s="165"/>
    </row>
    <row r="1573" spans="1:4" x14ac:dyDescent="0.2">
      <c r="A1573" s="164"/>
      <c r="B1573" s="164"/>
      <c r="C1573" s="164"/>
      <c r="D1573" s="165"/>
    </row>
    <row r="1574" spans="1:4" x14ac:dyDescent="0.2">
      <c r="A1574" s="164"/>
      <c r="B1574" s="164"/>
      <c r="C1574" s="164"/>
      <c r="D1574" s="165"/>
    </row>
    <row r="1575" spans="1:4" x14ac:dyDescent="0.2">
      <c r="A1575" s="164"/>
      <c r="B1575" s="164"/>
      <c r="C1575" s="164"/>
      <c r="D1575" s="165"/>
    </row>
    <row r="1576" spans="1:4" x14ac:dyDescent="0.2">
      <c r="A1576" s="164"/>
      <c r="B1576" s="164"/>
      <c r="C1576" s="164"/>
      <c r="D1576" s="165"/>
    </row>
    <row r="1577" spans="1:4" x14ac:dyDescent="0.2">
      <c r="A1577" s="164"/>
      <c r="B1577" s="164"/>
      <c r="C1577" s="164"/>
      <c r="D1577" s="165"/>
    </row>
    <row r="1578" spans="1:4" x14ac:dyDescent="0.2">
      <c r="A1578" s="164"/>
      <c r="B1578" s="164"/>
      <c r="C1578" s="164"/>
      <c r="D1578" s="165"/>
    </row>
    <row r="1579" spans="1:4" x14ac:dyDescent="0.2">
      <c r="A1579" s="164"/>
      <c r="B1579" s="164"/>
      <c r="C1579" s="164"/>
      <c r="D1579" s="165"/>
    </row>
    <row r="1580" spans="1:4" x14ac:dyDescent="0.2">
      <c r="A1580" s="164"/>
      <c r="B1580" s="164"/>
      <c r="C1580" s="164"/>
      <c r="D1580" s="165"/>
    </row>
    <row r="1581" spans="1:4" x14ac:dyDescent="0.2">
      <c r="A1581" s="164"/>
      <c r="B1581" s="164"/>
      <c r="C1581" s="164"/>
      <c r="D1581" s="165"/>
    </row>
    <row r="1582" spans="1:4" x14ac:dyDescent="0.2">
      <c r="A1582" s="164"/>
      <c r="B1582" s="164"/>
      <c r="C1582" s="164"/>
      <c r="D1582" s="165"/>
    </row>
    <row r="1583" spans="1:4" x14ac:dyDescent="0.2">
      <c r="A1583" s="164"/>
      <c r="B1583" s="164"/>
      <c r="C1583" s="164"/>
      <c r="D1583" s="165"/>
    </row>
    <row r="1584" spans="1:4" x14ac:dyDescent="0.2">
      <c r="A1584" s="164"/>
      <c r="B1584" s="164"/>
      <c r="C1584" s="164"/>
      <c r="D1584" s="165"/>
    </row>
    <row r="1585" spans="1:4" x14ac:dyDescent="0.2">
      <c r="A1585" s="164"/>
      <c r="B1585" s="164"/>
      <c r="C1585" s="164"/>
      <c r="D1585" s="165"/>
    </row>
    <row r="1586" spans="1:4" x14ac:dyDescent="0.2">
      <c r="A1586" s="164"/>
      <c r="B1586" s="164"/>
      <c r="C1586" s="164"/>
      <c r="D1586" s="165"/>
    </row>
    <row r="1587" spans="1:4" x14ac:dyDescent="0.2">
      <c r="A1587" s="164"/>
      <c r="B1587" s="164"/>
      <c r="C1587" s="164"/>
      <c r="D1587" s="165"/>
    </row>
    <row r="1588" spans="1:4" x14ac:dyDescent="0.2">
      <c r="A1588" s="164"/>
      <c r="B1588" s="164"/>
      <c r="C1588" s="164"/>
      <c r="D1588" s="165"/>
    </row>
    <row r="1589" spans="1:4" x14ac:dyDescent="0.2">
      <c r="A1589" s="164"/>
      <c r="B1589" s="164"/>
      <c r="C1589" s="164"/>
      <c r="D1589" s="165"/>
    </row>
    <row r="1590" spans="1:4" x14ac:dyDescent="0.2">
      <c r="A1590" s="164"/>
      <c r="B1590" s="164"/>
      <c r="C1590" s="164"/>
      <c r="D1590" s="165"/>
    </row>
    <row r="1591" spans="1:4" x14ac:dyDescent="0.2">
      <c r="A1591" s="164"/>
      <c r="B1591" s="164"/>
      <c r="C1591" s="164"/>
      <c r="D1591" s="165"/>
    </row>
    <row r="1592" spans="1:4" x14ac:dyDescent="0.2">
      <c r="A1592" s="164"/>
      <c r="B1592" s="164"/>
      <c r="C1592" s="164"/>
      <c r="D1592" s="165"/>
    </row>
    <row r="1593" spans="1:4" x14ac:dyDescent="0.2">
      <c r="A1593" s="164"/>
      <c r="B1593" s="164"/>
      <c r="C1593" s="164"/>
      <c r="D1593" s="165"/>
    </row>
    <row r="1594" spans="1:4" x14ac:dyDescent="0.2">
      <c r="A1594" s="164"/>
      <c r="B1594" s="164"/>
      <c r="C1594" s="164"/>
      <c r="D1594" s="165"/>
    </row>
    <row r="1595" spans="1:4" x14ac:dyDescent="0.2">
      <c r="A1595" s="164"/>
      <c r="B1595" s="164"/>
      <c r="C1595" s="164"/>
      <c r="D1595" s="165"/>
    </row>
    <row r="1596" spans="1:4" x14ac:dyDescent="0.2">
      <c r="A1596" s="164"/>
      <c r="B1596" s="164"/>
      <c r="C1596" s="164"/>
      <c r="D1596" s="165"/>
    </row>
    <row r="1597" spans="1:4" x14ac:dyDescent="0.2">
      <c r="A1597" s="164"/>
      <c r="B1597" s="164"/>
      <c r="C1597" s="164"/>
      <c r="D1597" s="165"/>
    </row>
    <row r="1598" spans="1:4" x14ac:dyDescent="0.2">
      <c r="A1598" s="164"/>
      <c r="B1598" s="164"/>
      <c r="C1598" s="164"/>
      <c r="D1598" s="165"/>
    </row>
    <row r="1599" spans="1:4" x14ac:dyDescent="0.2">
      <c r="A1599" s="164"/>
      <c r="B1599" s="164"/>
      <c r="C1599" s="164"/>
      <c r="D1599" s="165"/>
    </row>
    <row r="1600" spans="1:4" x14ac:dyDescent="0.2">
      <c r="A1600" s="164"/>
      <c r="B1600" s="164"/>
      <c r="C1600" s="164"/>
      <c r="D1600" s="165"/>
    </row>
    <row r="1601" spans="1:4" x14ac:dyDescent="0.2">
      <c r="A1601" s="164"/>
      <c r="B1601" s="164"/>
      <c r="C1601" s="164"/>
      <c r="D1601" s="165"/>
    </row>
    <row r="1602" spans="1:4" x14ac:dyDescent="0.2">
      <c r="A1602" s="164"/>
      <c r="B1602" s="164"/>
      <c r="C1602" s="164"/>
      <c r="D1602" s="165"/>
    </row>
    <row r="1603" spans="1:4" x14ac:dyDescent="0.2">
      <c r="A1603" s="164"/>
      <c r="B1603" s="164"/>
      <c r="C1603" s="164"/>
      <c r="D1603" s="165"/>
    </row>
    <row r="1604" spans="1:4" x14ac:dyDescent="0.2">
      <c r="A1604" s="164"/>
      <c r="B1604" s="164"/>
      <c r="C1604" s="164"/>
      <c r="D1604" s="165"/>
    </row>
    <row r="1605" spans="1:4" x14ac:dyDescent="0.2">
      <c r="A1605" s="164"/>
      <c r="B1605" s="164"/>
      <c r="C1605" s="164"/>
      <c r="D1605" s="165"/>
    </row>
    <row r="1606" spans="1:4" x14ac:dyDescent="0.2">
      <c r="A1606" s="164"/>
      <c r="B1606" s="164"/>
      <c r="C1606" s="164"/>
      <c r="D1606" s="165"/>
    </row>
    <row r="1607" spans="1:4" x14ac:dyDescent="0.2">
      <c r="A1607" s="164"/>
      <c r="B1607" s="164"/>
      <c r="C1607" s="164"/>
      <c r="D1607" s="165"/>
    </row>
    <row r="1608" spans="1:4" x14ac:dyDescent="0.2">
      <c r="A1608" s="164"/>
      <c r="B1608" s="164"/>
      <c r="C1608" s="164"/>
      <c r="D1608" s="165"/>
    </row>
    <row r="1609" spans="1:4" x14ac:dyDescent="0.2">
      <c r="A1609" s="164"/>
      <c r="B1609" s="164"/>
      <c r="C1609" s="164"/>
      <c r="D1609" s="165"/>
    </row>
    <row r="1610" spans="1:4" x14ac:dyDescent="0.2">
      <c r="A1610" s="164"/>
      <c r="B1610" s="164"/>
      <c r="C1610" s="164"/>
      <c r="D1610" s="165"/>
    </row>
    <row r="1611" spans="1:4" x14ac:dyDescent="0.2">
      <c r="A1611" s="164"/>
      <c r="B1611" s="164"/>
      <c r="C1611" s="164"/>
      <c r="D1611" s="165"/>
    </row>
    <row r="1612" spans="1:4" x14ac:dyDescent="0.2">
      <c r="A1612" s="164"/>
      <c r="B1612" s="164"/>
      <c r="C1612" s="164"/>
      <c r="D1612" s="165"/>
    </row>
    <row r="1613" spans="1:4" x14ac:dyDescent="0.2">
      <c r="A1613" s="164"/>
      <c r="B1613" s="164"/>
      <c r="C1613" s="164"/>
      <c r="D1613" s="165"/>
    </row>
    <row r="1614" spans="1:4" x14ac:dyDescent="0.2">
      <c r="A1614" s="164"/>
      <c r="B1614" s="164"/>
      <c r="C1614" s="164"/>
      <c r="D1614" s="165"/>
    </row>
    <row r="1615" spans="1:4" x14ac:dyDescent="0.2">
      <c r="A1615" s="164"/>
      <c r="B1615" s="164"/>
      <c r="C1615" s="164"/>
      <c r="D1615" s="165"/>
    </row>
    <row r="1616" spans="1:4" x14ac:dyDescent="0.2">
      <c r="A1616" s="164"/>
      <c r="B1616" s="164"/>
      <c r="C1616" s="164"/>
      <c r="D1616" s="165"/>
    </row>
    <row r="1617" spans="1:4" x14ac:dyDescent="0.2">
      <c r="A1617" s="164"/>
      <c r="B1617" s="164"/>
      <c r="C1617" s="164"/>
      <c r="D1617" s="165"/>
    </row>
    <row r="1618" spans="1:4" x14ac:dyDescent="0.2">
      <c r="A1618" s="164"/>
      <c r="B1618" s="164"/>
      <c r="C1618" s="164"/>
      <c r="D1618" s="165"/>
    </row>
    <row r="1619" spans="1:4" x14ac:dyDescent="0.2">
      <c r="A1619" s="164"/>
      <c r="B1619" s="164"/>
      <c r="C1619" s="164"/>
      <c r="D1619" s="165"/>
    </row>
    <row r="1620" spans="1:4" x14ac:dyDescent="0.2">
      <c r="A1620" s="164"/>
      <c r="B1620" s="164"/>
      <c r="C1620" s="164"/>
      <c r="D1620" s="165"/>
    </row>
    <row r="1621" spans="1:4" x14ac:dyDescent="0.2">
      <c r="A1621" s="164"/>
      <c r="B1621" s="164"/>
      <c r="C1621" s="164"/>
      <c r="D1621" s="165"/>
    </row>
    <row r="1622" spans="1:4" x14ac:dyDescent="0.2">
      <c r="A1622" s="164"/>
      <c r="B1622" s="164"/>
      <c r="C1622" s="164"/>
      <c r="D1622" s="165"/>
    </row>
    <row r="1623" spans="1:4" x14ac:dyDescent="0.2">
      <c r="A1623" s="164"/>
      <c r="B1623" s="164"/>
      <c r="C1623" s="164"/>
      <c r="D1623" s="165"/>
    </row>
    <row r="1624" spans="1:4" x14ac:dyDescent="0.2">
      <c r="A1624" s="164"/>
      <c r="B1624" s="164"/>
      <c r="C1624" s="164"/>
      <c r="D1624" s="165"/>
    </row>
    <row r="1625" spans="1:4" x14ac:dyDescent="0.2">
      <c r="A1625" s="164"/>
      <c r="B1625" s="164"/>
      <c r="C1625" s="164"/>
      <c r="D1625" s="165"/>
    </row>
    <row r="1626" spans="1:4" x14ac:dyDescent="0.2">
      <c r="A1626" s="164"/>
      <c r="B1626" s="164"/>
      <c r="C1626" s="164"/>
      <c r="D1626" s="165"/>
    </row>
    <row r="1627" spans="1:4" x14ac:dyDescent="0.2">
      <c r="A1627" s="164"/>
      <c r="B1627" s="164"/>
      <c r="C1627" s="164"/>
      <c r="D1627" s="165"/>
    </row>
    <row r="1628" spans="1:4" x14ac:dyDescent="0.2">
      <c r="A1628" s="164"/>
      <c r="B1628" s="164"/>
      <c r="C1628" s="164"/>
      <c r="D1628" s="165"/>
    </row>
    <row r="1629" spans="1:4" x14ac:dyDescent="0.2">
      <c r="A1629" s="164"/>
      <c r="B1629" s="164"/>
      <c r="C1629" s="164"/>
      <c r="D1629" s="165"/>
    </row>
    <row r="1630" spans="1:4" x14ac:dyDescent="0.2">
      <c r="A1630" s="164"/>
      <c r="B1630" s="164"/>
      <c r="C1630" s="164"/>
      <c r="D1630" s="165"/>
    </row>
    <row r="1631" spans="1:4" x14ac:dyDescent="0.2">
      <c r="A1631" s="164"/>
      <c r="B1631" s="164"/>
      <c r="C1631" s="164"/>
      <c r="D1631" s="165"/>
    </row>
    <row r="1632" spans="1:4" x14ac:dyDescent="0.2">
      <c r="A1632" s="164"/>
      <c r="B1632" s="164"/>
      <c r="C1632" s="164"/>
      <c r="D1632" s="165"/>
    </row>
    <row r="1633" spans="1:4" x14ac:dyDescent="0.2">
      <c r="A1633" s="164"/>
      <c r="B1633" s="164"/>
      <c r="C1633" s="164"/>
      <c r="D1633" s="165"/>
    </row>
    <row r="1634" spans="1:4" x14ac:dyDescent="0.2">
      <c r="A1634" s="164"/>
      <c r="B1634" s="164"/>
      <c r="C1634" s="164"/>
      <c r="D1634" s="165"/>
    </row>
    <row r="1635" spans="1:4" x14ac:dyDescent="0.2">
      <c r="A1635" s="164"/>
      <c r="B1635" s="164"/>
      <c r="C1635" s="164"/>
      <c r="D1635" s="165"/>
    </row>
    <row r="1636" spans="1:4" x14ac:dyDescent="0.2">
      <c r="A1636" s="164"/>
      <c r="B1636" s="164"/>
      <c r="C1636" s="164"/>
      <c r="D1636" s="165"/>
    </row>
    <row r="1637" spans="1:4" x14ac:dyDescent="0.2">
      <c r="A1637" s="164"/>
      <c r="B1637" s="164"/>
      <c r="C1637" s="164"/>
      <c r="D1637" s="165"/>
    </row>
    <row r="1638" spans="1:4" x14ac:dyDescent="0.2">
      <c r="A1638" s="164"/>
      <c r="B1638" s="164"/>
      <c r="C1638" s="164"/>
      <c r="D1638" s="165"/>
    </row>
    <row r="1639" spans="1:4" x14ac:dyDescent="0.2">
      <c r="A1639" s="164"/>
      <c r="B1639" s="164"/>
      <c r="C1639" s="164"/>
      <c r="D1639" s="165"/>
    </row>
    <row r="1640" spans="1:4" x14ac:dyDescent="0.2">
      <c r="A1640" s="164"/>
      <c r="B1640" s="164"/>
      <c r="C1640" s="164"/>
      <c r="D1640" s="165"/>
    </row>
    <row r="1641" spans="1:4" x14ac:dyDescent="0.2">
      <c r="A1641" s="164"/>
      <c r="B1641" s="164"/>
      <c r="C1641" s="164"/>
      <c r="D1641" s="165"/>
    </row>
    <row r="1642" spans="1:4" x14ac:dyDescent="0.2">
      <c r="A1642" s="164"/>
      <c r="B1642" s="164"/>
      <c r="C1642" s="164"/>
      <c r="D1642" s="165"/>
    </row>
    <row r="1643" spans="1:4" x14ac:dyDescent="0.2">
      <c r="A1643" s="164"/>
      <c r="B1643" s="164"/>
      <c r="C1643" s="164"/>
      <c r="D1643" s="165"/>
    </row>
    <row r="1644" spans="1:4" x14ac:dyDescent="0.2">
      <c r="A1644" s="164"/>
      <c r="B1644" s="164"/>
      <c r="C1644" s="164"/>
      <c r="D1644" s="165"/>
    </row>
    <row r="1645" spans="1:4" x14ac:dyDescent="0.2">
      <c r="A1645" s="164"/>
      <c r="B1645" s="164"/>
      <c r="C1645" s="164"/>
      <c r="D1645" s="165"/>
    </row>
    <row r="1646" spans="1:4" x14ac:dyDescent="0.2">
      <c r="A1646" s="164"/>
      <c r="B1646" s="164"/>
      <c r="C1646" s="164"/>
      <c r="D1646" s="165"/>
    </row>
    <row r="1647" spans="1:4" x14ac:dyDescent="0.2">
      <c r="A1647" s="164"/>
      <c r="B1647" s="164"/>
      <c r="C1647" s="164"/>
      <c r="D1647" s="165"/>
    </row>
    <row r="1648" spans="1:4" x14ac:dyDescent="0.2">
      <c r="A1648" s="164"/>
      <c r="B1648" s="164"/>
      <c r="C1648" s="164"/>
      <c r="D1648" s="165"/>
    </row>
    <row r="1649" spans="1:4" x14ac:dyDescent="0.2">
      <c r="A1649" s="164"/>
      <c r="B1649" s="164"/>
      <c r="C1649" s="164"/>
      <c r="D1649" s="165"/>
    </row>
    <row r="1650" spans="1:4" x14ac:dyDescent="0.2">
      <c r="A1650" s="164"/>
      <c r="B1650" s="164"/>
      <c r="C1650" s="164"/>
      <c r="D1650" s="165"/>
    </row>
    <row r="1651" spans="1:4" x14ac:dyDescent="0.2">
      <c r="A1651" s="164"/>
      <c r="B1651" s="164"/>
      <c r="C1651" s="164"/>
      <c r="D1651" s="165"/>
    </row>
    <row r="1652" spans="1:4" x14ac:dyDescent="0.2">
      <c r="A1652" s="164"/>
      <c r="B1652" s="164"/>
      <c r="C1652" s="164"/>
      <c r="D1652" s="165"/>
    </row>
    <row r="1653" spans="1:4" x14ac:dyDescent="0.2">
      <c r="A1653" s="164"/>
      <c r="B1653" s="164"/>
      <c r="C1653" s="164"/>
      <c r="D1653" s="165"/>
    </row>
    <row r="1654" spans="1:4" x14ac:dyDescent="0.2">
      <c r="A1654" s="164"/>
      <c r="B1654" s="164"/>
      <c r="C1654" s="164"/>
      <c r="D1654" s="165"/>
    </row>
    <row r="1655" spans="1:4" x14ac:dyDescent="0.2">
      <c r="A1655" s="164"/>
      <c r="B1655" s="164"/>
      <c r="C1655" s="164"/>
      <c r="D1655" s="165"/>
    </row>
    <row r="1656" spans="1:4" x14ac:dyDescent="0.2">
      <c r="A1656" s="164"/>
      <c r="B1656" s="164"/>
      <c r="C1656" s="164"/>
      <c r="D1656" s="165"/>
    </row>
    <row r="1657" spans="1:4" x14ac:dyDescent="0.2">
      <c r="A1657" s="164"/>
      <c r="B1657" s="164"/>
      <c r="C1657" s="164"/>
      <c r="D1657" s="165"/>
    </row>
    <row r="1658" spans="1:4" x14ac:dyDescent="0.2">
      <c r="A1658" s="164"/>
      <c r="B1658" s="164"/>
      <c r="C1658" s="164"/>
      <c r="D1658" s="165"/>
    </row>
    <row r="1659" spans="1:4" x14ac:dyDescent="0.2">
      <c r="A1659" s="164"/>
      <c r="B1659" s="164"/>
      <c r="C1659" s="164"/>
      <c r="D1659" s="165"/>
    </row>
    <row r="1660" spans="1:4" x14ac:dyDescent="0.2">
      <c r="A1660" s="164"/>
      <c r="B1660" s="164"/>
      <c r="C1660" s="164"/>
      <c r="D1660" s="165"/>
    </row>
    <row r="1661" spans="1:4" x14ac:dyDescent="0.2">
      <c r="A1661" s="164"/>
      <c r="B1661" s="164"/>
      <c r="C1661" s="164"/>
      <c r="D1661" s="165"/>
    </row>
    <row r="1662" spans="1:4" x14ac:dyDescent="0.2">
      <c r="A1662" s="164"/>
      <c r="B1662" s="164"/>
      <c r="C1662" s="164"/>
      <c r="D1662" s="165"/>
    </row>
    <row r="1663" spans="1:4" x14ac:dyDescent="0.2">
      <c r="A1663" s="164"/>
      <c r="B1663" s="164"/>
      <c r="C1663" s="164"/>
      <c r="D1663" s="165"/>
    </row>
    <row r="1664" spans="1:4" x14ac:dyDescent="0.2">
      <c r="A1664" s="164"/>
      <c r="B1664" s="164"/>
      <c r="C1664" s="164"/>
      <c r="D1664" s="165"/>
    </row>
    <row r="1665" spans="1:4" x14ac:dyDescent="0.2">
      <c r="A1665" s="164"/>
      <c r="B1665" s="164"/>
      <c r="C1665" s="164"/>
      <c r="D1665" s="165"/>
    </row>
    <row r="1666" spans="1:4" x14ac:dyDescent="0.2">
      <c r="A1666" s="164"/>
      <c r="B1666" s="164"/>
      <c r="C1666" s="164"/>
      <c r="D1666" s="165"/>
    </row>
    <row r="1667" spans="1:4" x14ac:dyDescent="0.2">
      <c r="A1667" s="164"/>
      <c r="B1667" s="164"/>
      <c r="C1667" s="164"/>
      <c r="D1667" s="165"/>
    </row>
    <row r="1668" spans="1:4" x14ac:dyDescent="0.2">
      <c r="A1668" s="164"/>
      <c r="B1668" s="164"/>
      <c r="C1668" s="164"/>
      <c r="D1668" s="165"/>
    </row>
    <row r="1669" spans="1:4" x14ac:dyDescent="0.2">
      <c r="A1669" s="164"/>
      <c r="B1669" s="164"/>
      <c r="C1669" s="164"/>
      <c r="D1669" s="165"/>
    </row>
    <row r="1670" spans="1:4" x14ac:dyDescent="0.2">
      <c r="A1670" s="164"/>
      <c r="B1670" s="164"/>
      <c r="C1670" s="164"/>
      <c r="D1670" s="165"/>
    </row>
    <row r="1671" spans="1:4" x14ac:dyDescent="0.2">
      <c r="A1671" s="164"/>
      <c r="B1671" s="164"/>
      <c r="C1671" s="164"/>
      <c r="D1671" s="165"/>
    </row>
    <row r="1672" spans="1:4" x14ac:dyDescent="0.2">
      <c r="A1672" s="164"/>
      <c r="B1672" s="164"/>
      <c r="C1672" s="164"/>
      <c r="D1672" s="165"/>
    </row>
    <row r="1673" spans="1:4" x14ac:dyDescent="0.2">
      <c r="A1673" s="164"/>
      <c r="B1673" s="164"/>
      <c r="C1673" s="164"/>
      <c r="D1673" s="165"/>
    </row>
    <row r="1674" spans="1:4" x14ac:dyDescent="0.2">
      <c r="A1674" s="164"/>
      <c r="B1674" s="164"/>
      <c r="C1674" s="164"/>
      <c r="D1674" s="165"/>
    </row>
    <row r="1675" spans="1:4" x14ac:dyDescent="0.2">
      <c r="A1675" s="164"/>
      <c r="B1675" s="164"/>
      <c r="C1675" s="164"/>
      <c r="D1675" s="165"/>
    </row>
    <row r="1676" spans="1:4" x14ac:dyDescent="0.2">
      <c r="A1676" s="164"/>
      <c r="B1676" s="164"/>
      <c r="C1676" s="164"/>
      <c r="D1676" s="165"/>
    </row>
    <row r="1677" spans="1:4" x14ac:dyDescent="0.2">
      <c r="A1677" s="164"/>
      <c r="B1677" s="164"/>
      <c r="C1677" s="164"/>
      <c r="D1677" s="165"/>
    </row>
    <row r="1678" spans="1:4" x14ac:dyDescent="0.2">
      <c r="A1678" s="164"/>
      <c r="B1678" s="164"/>
      <c r="C1678" s="164"/>
      <c r="D1678" s="165"/>
    </row>
    <row r="1679" spans="1:4" x14ac:dyDescent="0.2">
      <c r="A1679" s="164"/>
      <c r="B1679" s="164"/>
      <c r="C1679" s="164"/>
      <c r="D1679" s="165"/>
    </row>
    <row r="1680" spans="1:4" x14ac:dyDescent="0.2">
      <c r="A1680" s="164"/>
      <c r="B1680" s="164"/>
      <c r="C1680" s="164"/>
      <c r="D1680" s="165"/>
    </row>
    <row r="1681" spans="1:4" x14ac:dyDescent="0.2">
      <c r="A1681" s="164"/>
      <c r="B1681" s="164"/>
      <c r="C1681" s="164"/>
      <c r="D1681" s="165"/>
    </row>
    <row r="1682" spans="1:4" x14ac:dyDescent="0.2">
      <c r="A1682" s="164"/>
      <c r="B1682" s="164"/>
      <c r="C1682" s="164"/>
      <c r="D1682" s="165"/>
    </row>
    <row r="1683" spans="1:4" x14ac:dyDescent="0.2">
      <c r="A1683" s="164"/>
      <c r="B1683" s="164"/>
      <c r="C1683" s="164"/>
      <c r="D1683" s="165"/>
    </row>
    <row r="1684" spans="1:4" x14ac:dyDescent="0.2">
      <c r="A1684" s="164"/>
      <c r="B1684" s="164"/>
      <c r="C1684" s="164"/>
      <c r="D1684" s="165"/>
    </row>
    <row r="1685" spans="1:4" x14ac:dyDescent="0.2">
      <c r="A1685" s="164"/>
      <c r="B1685" s="164"/>
      <c r="C1685" s="164"/>
      <c r="D1685" s="165"/>
    </row>
    <row r="1686" spans="1:4" x14ac:dyDescent="0.2">
      <c r="A1686" s="164"/>
      <c r="B1686" s="164"/>
      <c r="C1686" s="164"/>
      <c r="D1686" s="165"/>
    </row>
    <row r="1687" spans="1:4" x14ac:dyDescent="0.2">
      <c r="A1687" s="164"/>
      <c r="B1687" s="164"/>
      <c r="C1687" s="164"/>
      <c r="D1687" s="165"/>
    </row>
    <row r="1688" spans="1:4" x14ac:dyDescent="0.2">
      <c r="A1688" s="164"/>
      <c r="B1688" s="164"/>
      <c r="C1688" s="164"/>
      <c r="D1688" s="165"/>
    </row>
    <row r="1689" spans="1:4" x14ac:dyDescent="0.2">
      <c r="A1689" s="164"/>
      <c r="B1689" s="164"/>
      <c r="C1689" s="164"/>
      <c r="D1689" s="165"/>
    </row>
    <row r="1690" spans="1:4" x14ac:dyDescent="0.2">
      <c r="A1690" s="164"/>
      <c r="B1690" s="164"/>
      <c r="C1690" s="164"/>
      <c r="D1690" s="165"/>
    </row>
    <row r="1691" spans="1:4" x14ac:dyDescent="0.2">
      <c r="A1691" s="164"/>
      <c r="B1691" s="164"/>
      <c r="C1691" s="164"/>
      <c r="D1691" s="165"/>
    </row>
    <row r="1692" spans="1:4" x14ac:dyDescent="0.2">
      <c r="A1692" s="164"/>
      <c r="B1692" s="164"/>
      <c r="C1692" s="164"/>
      <c r="D1692" s="165"/>
    </row>
    <row r="1693" spans="1:4" x14ac:dyDescent="0.2">
      <c r="A1693" s="164"/>
      <c r="B1693" s="164"/>
      <c r="C1693" s="164"/>
      <c r="D1693" s="165"/>
    </row>
    <row r="1694" spans="1:4" x14ac:dyDescent="0.2">
      <c r="A1694" s="164"/>
      <c r="B1694" s="164"/>
      <c r="C1694" s="164"/>
      <c r="D1694" s="165"/>
    </row>
    <row r="1695" spans="1:4" x14ac:dyDescent="0.2">
      <c r="A1695" s="164"/>
      <c r="B1695" s="164"/>
      <c r="C1695" s="164"/>
      <c r="D1695" s="165"/>
    </row>
    <row r="1696" spans="1:4" x14ac:dyDescent="0.2">
      <c r="A1696" s="164"/>
      <c r="B1696" s="164"/>
      <c r="C1696" s="164"/>
      <c r="D1696" s="165"/>
    </row>
    <row r="1697" spans="1:4" x14ac:dyDescent="0.2">
      <c r="A1697" s="164"/>
      <c r="B1697" s="164"/>
      <c r="C1697" s="164"/>
      <c r="D1697" s="165"/>
    </row>
    <row r="1698" spans="1:4" x14ac:dyDescent="0.2">
      <c r="A1698" s="164"/>
      <c r="B1698" s="164"/>
      <c r="C1698" s="164"/>
      <c r="D1698" s="165"/>
    </row>
    <row r="1699" spans="1:4" x14ac:dyDescent="0.2">
      <c r="A1699" s="164"/>
      <c r="B1699" s="164"/>
      <c r="C1699" s="164"/>
      <c r="D1699" s="165"/>
    </row>
    <row r="1700" spans="1:4" x14ac:dyDescent="0.2">
      <c r="A1700" s="164"/>
      <c r="B1700" s="164"/>
      <c r="C1700" s="164"/>
      <c r="D1700" s="165"/>
    </row>
    <row r="1701" spans="1:4" x14ac:dyDescent="0.2">
      <c r="A1701" s="164"/>
      <c r="B1701" s="164"/>
      <c r="C1701" s="164"/>
      <c r="D1701" s="165"/>
    </row>
    <row r="1702" spans="1:4" x14ac:dyDescent="0.2">
      <c r="A1702" s="164"/>
      <c r="B1702" s="164"/>
      <c r="C1702" s="164"/>
      <c r="D1702" s="165"/>
    </row>
    <row r="1703" spans="1:4" x14ac:dyDescent="0.2">
      <c r="A1703" s="164"/>
      <c r="B1703" s="164"/>
      <c r="C1703" s="164"/>
      <c r="D1703" s="165"/>
    </row>
    <row r="1704" spans="1:4" x14ac:dyDescent="0.2">
      <c r="A1704" s="164"/>
      <c r="B1704" s="164"/>
      <c r="C1704" s="164"/>
      <c r="D1704" s="165"/>
    </row>
    <row r="1705" spans="1:4" x14ac:dyDescent="0.2">
      <c r="A1705" s="164"/>
      <c r="B1705" s="164"/>
      <c r="C1705" s="164"/>
      <c r="D1705" s="165"/>
    </row>
    <row r="1706" spans="1:4" x14ac:dyDescent="0.2">
      <c r="A1706" s="164"/>
      <c r="B1706" s="164"/>
      <c r="C1706" s="164"/>
      <c r="D1706" s="165"/>
    </row>
    <row r="1707" spans="1:4" x14ac:dyDescent="0.2">
      <c r="A1707" s="164"/>
      <c r="B1707" s="164"/>
      <c r="C1707" s="164"/>
      <c r="D1707" s="165"/>
    </row>
    <row r="1708" spans="1:4" x14ac:dyDescent="0.2">
      <c r="A1708" s="164"/>
      <c r="B1708" s="164"/>
      <c r="C1708" s="164"/>
      <c r="D1708" s="165"/>
    </row>
    <row r="1709" spans="1:4" x14ac:dyDescent="0.2">
      <c r="A1709" s="164"/>
      <c r="B1709" s="164"/>
      <c r="C1709" s="164"/>
      <c r="D1709" s="165"/>
    </row>
    <row r="1710" spans="1:4" x14ac:dyDescent="0.2">
      <c r="A1710" s="164"/>
      <c r="B1710" s="164"/>
      <c r="C1710" s="164"/>
      <c r="D1710" s="165"/>
    </row>
    <row r="1711" spans="1:4" x14ac:dyDescent="0.2">
      <c r="A1711" s="164"/>
      <c r="B1711" s="164"/>
      <c r="C1711" s="164"/>
      <c r="D1711" s="165"/>
    </row>
    <row r="1712" spans="1:4" x14ac:dyDescent="0.2">
      <c r="A1712" s="164"/>
      <c r="B1712" s="164"/>
      <c r="C1712" s="164"/>
      <c r="D1712" s="165"/>
    </row>
    <row r="1713" spans="1:4" x14ac:dyDescent="0.2">
      <c r="A1713" s="164"/>
      <c r="B1713" s="164"/>
      <c r="C1713" s="164"/>
      <c r="D1713" s="165"/>
    </row>
    <row r="1714" spans="1:4" x14ac:dyDescent="0.2">
      <c r="A1714" s="164"/>
      <c r="B1714" s="164"/>
      <c r="C1714" s="164"/>
      <c r="D1714" s="165"/>
    </row>
    <row r="1715" spans="1:4" x14ac:dyDescent="0.2">
      <c r="A1715" s="164"/>
      <c r="B1715" s="164"/>
      <c r="C1715" s="164"/>
      <c r="D1715" s="165"/>
    </row>
    <row r="1716" spans="1:4" x14ac:dyDescent="0.2">
      <c r="A1716" s="164"/>
      <c r="B1716" s="164"/>
      <c r="C1716" s="164"/>
      <c r="D1716" s="165"/>
    </row>
    <row r="1717" spans="1:4" x14ac:dyDescent="0.2">
      <c r="A1717" s="164"/>
      <c r="B1717" s="164"/>
      <c r="C1717" s="164"/>
      <c r="D1717" s="165"/>
    </row>
    <row r="1718" spans="1:4" x14ac:dyDescent="0.2">
      <c r="A1718" s="164"/>
      <c r="B1718" s="164"/>
      <c r="C1718" s="164"/>
      <c r="D1718" s="165"/>
    </row>
    <row r="1719" spans="1:4" x14ac:dyDescent="0.2">
      <c r="A1719" s="164"/>
      <c r="B1719" s="164"/>
      <c r="C1719" s="164"/>
      <c r="D1719" s="165"/>
    </row>
    <row r="1720" spans="1:4" x14ac:dyDescent="0.2">
      <c r="A1720" s="164"/>
      <c r="B1720" s="164"/>
      <c r="C1720" s="164"/>
      <c r="D1720" s="165"/>
    </row>
    <row r="1721" spans="1:4" x14ac:dyDescent="0.2">
      <c r="A1721" s="164"/>
      <c r="B1721" s="164"/>
      <c r="C1721" s="164"/>
      <c r="D1721" s="165"/>
    </row>
    <row r="1722" spans="1:4" x14ac:dyDescent="0.2">
      <c r="A1722" s="164"/>
      <c r="B1722" s="164"/>
      <c r="C1722" s="164"/>
      <c r="D1722" s="165"/>
    </row>
    <row r="1723" spans="1:4" x14ac:dyDescent="0.2">
      <c r="A1723" s="164"/>
      <c r="B1723" s="164"/>
      <c r="C1723" s="164"/>
      <c r="D1723" s="165"/>
    </row>
    <row r="1724" spans="1:4" x14ac:dyDescent="0.2">
      <c r="A1724" s="164"/>
      <c r="B1724" s="164"/>
      <c r="C1724" s="164"/>
      <c r="D1724" s="165"/>
    </row>
    <row r="1725" spans="1:4" x14ac:dyDescent="0.2">
      <c r="A1725" s="164"/>
      <c r="B1725" s="164"/>
      <c r="C1725" s="164"/>
      <c r="D1725" s="165"/>
    </row>
    <row r="1726" spans="1:4" x14ac:dyDescent="0.2">
      <c r="A1726" s="164"/>
      <c r="B1726" s="164"/>
      <c r="C1726" s="164"/>
      <c r="D1726" s="165"/>
    </row>
    <row r="1727" spans="1:4" x14ac:dyDescent="0.2">
      <c r="A1727" s="164"/>
      <c r="B1727" s="164"/>
      <c r="C1727" s="164"/>
      <c r="D1727" s="165"/>
    </row>
    <row r="1728" spans="1:4" x14ac:dyDescent="0.2">
      <c r="A1728" s="164"/>
      <c r="B1728" s="164"/>
      <c r="C1728" s="164"/>
      <c r="D1728" s="165"/>
    </row>
    <row r="1729" spans="1:4" x14ac:dyDescent="0.2">
      <c r="A1729" s="164"/>
      <c r="B1729" s="164"/>
      <c r="C1729" s="164"/>
      <c r="D1729" s="165"/>
    </row>
    <row r="1730" spans="1:4" x14ac:dyDescent="0.2">
      <c r="A1730" s="164"/>
      <c r="B1730" s="164"/>
      <c r="C1730" s="164"/>
      <c r="D1730" s="165"/>
    </row>
    <row r="1731" spans="1:4" x14ac:dyDescent="0.2">
      <c r="A1731" s="164"/>
      <c r="B1731" s="164"/>
      <c r="C1731" s="164"/>
      <c r="D1731" s="165"/>
    </row>
    <row r="1732" spans="1:4" x14ac:dyDescent="0.2">
      <c r="A1732" s="164"/>
      <c r="B1732" s="164"/>
      <c r="C1732" s="164"/>
      <c r="D1732" s="165"/>
    </row>
    <row r="1733" spans="1:4" x14ac:dyDescent="0.2">
      <c r="A1733" s="164"/>
      <c r="B1733" s="164"/>
      <c r="C1733" s="164"/>
      <c r="D1733" s="165"/>
    </row>
    <row r="1734" spans="1:4" x14ac:dyDescent="0.2">
      <c r="A1734" s="164"/>
      <c r="B1734" s="164"/>
      <c r="C1734" s="164"/>
      <c r="D1734" s="165"/>
    </row>
    <row r="1735" spans="1:4" x14ac:dyDescent="0.2">
      <c r="A1735" s="164"/>
      <c r="B1735" s="164"/>
      <c r="C1735" s="164"/>
      <c r="D1735" s="165"/>
    </row>
    <row r="1736" spans="1:4" x14ac:dyDescent="0.2">
      <c r="A1736" s="164"/>
      <c r="B1736" s="164"/>
      <c r="C1736" s="164"/>
      <c r="D1736" s="165"/>
    </row>
    <row r="1737" spans="1:4" x14ac:dyDescent="0.2">
      <c r="A1737" s="164"/>
      <c r="B1737" s="164"/>
      <c r="C1737" s="164"/>
      <c r="D1737" s="165"/>
    </row>
    <row r="1738" spans="1:4" x14ac:dyDescent="0.2">
      <c r="A1738" s="164"/>
      <c r="B1738" s="164"/>
      <c r="C1738" s="164"/>
      <c r="D1738" s="165"/>
    </row>
    <row r="1739" spans="1:4" x14ac:dyDescent="0.2">
      <c r="A1739" s="164"/>
      <c r="B1739" s="164"/>
      <c r="C1739" s="164"/>
      <c r="D1739" s="165"/>
    </row>
    <row r="1740" spans="1:4" x14ac:dyDescent="0.2">
      <c r="A1740" s="164"/>
      <c r="B1740" s="164"/>
      <c r="C1740" s="164"/>
      <c r="D1740" s="165"/>
    </row>
    <row r="1741" spans="1:4" x14ac:dyDescent="0.2">
      <c r="A1741" s="164"/>
      <c r="B1741" s="164"/>
      <c r="C1741" s="164"/>
      <c r="D1741" s="165"/>
    </row>
    <row r="1742" spans="1:4" x14ac:dyDescent="0.2">
      <c r="A1742" s="164"/>
      <c r="B1742" s="164"/>
      <c r="C1742" s="164"/>
      <c r="D1742" s="165"/>
    </row>
    <row r="1743" spans="1:4" x14ac:dyDescent="0.2">
      <c r="A1743" s="164"/>
      <c r="B1743" s="164"/>
      <c r="C1743" s="164"/>
      <c r="D1743" s="165"/>
    </row>
    <row r="1744" spans="1:4" x14ac:dyDescent="0.2">
      <c r="A1744" s="164"/>
      <c r="B1744" s="164"/>
      <c r="C1744" s="164"/>
      <c r="D1744" s="165"/>
    </row>
    <row r="1745" spans="1:4" x14ac:dyDescent="0.2">
      <c r="A1745" s="164"/>
      <c r="B1745" s="164"/>
      <c r="C1745" s="164"/>
      <c r="D1745" s="165"/>
    </row>
    <row r="1746" spans="1:4" x14ac:dyDescent="0.2">
      <c r="A1746" s="164"/>
      <c r="B1746" s="164"/>
      <c r="C1746" s="164"/>
      <c r="D1746" s="165"/>
    </row>
    <row r="1747" spans="1:4" x14ac:dyDescent="0.2">
      <c r="A1747" s="164"/>
      <c r="B1747" s="164"/>
      <c r="C1747" s="164"/>
      <c r="D1747" s="165"/>
    </row>
    <row r="1748" spans="1:4" x14ac:dyDescent="0.2">
      <c r="A1748" s="164"/>
      <c r="B1748" s="164"/>
      <c r="C1748" s="164"/>
      <c r="D1748" s="165"/>
    </row>
    <row r="1749" spans="1:4" x14ac:dyDescent="0.2">
      <c r="A1749" s="164"/>
      <c r="B1749" s="164"/>
      <c r="C1749" s="164"/>
      <c r="D1749" s="165"/>
    </row>
    <row r="1750" spans="1:4" x14ac:dyDescent="0.2">
      <c r="A1750" s="164"/>
      <c r="B1750" s="164"/>
      <c r="C1750" s="164"/>
      <c r="D1750" s="165"/>
    </row>
    <row r="1751" spans="1:4" x14ac:dyDescent="0.2">
      <c r="A1751" s="164"/>
      <c r="B1751" s="164"/>
      <c r="C1751" s="164"/>
      <c r="D1751" s="165"/>
    </row>
    <row r="1752" spans="1:4" x14ac:dyDescent="0.2">
      <c r="A1752" s="164"/>
      <c r="B1752" s="164"/>
      <c r="C1752" s="164"/>
      <c r="D1752" s="165"/>
    </row>
    <row r="1753" spans="1:4" x14ac:dyDescent="0.2">
      <c r="A1753" s="164"/>
      <c r="B1753" s="164"/>
      <c r="C1753" s="164"/>
      <c r="D1753" s="165"/>
    </row>
    <row r="1754" spans="1:4" x14ac:dyDescent="0.2">
      <c r="A1754" s="164"/>
      <c r="B1754" s="164"/>
      <c r="C1754" s="164"/>
      <c r="D1754" s="165"/>
    </row>
    <row r="1755" spans="1:4" x14ac:dyDescent="0.2">
      <c r="A1755" s="164"/>
      <c r="B1755" s="164"/>
      <c r="C1755" s="164"/>
      <c r="D1755" s="165"/>
    </row>
    <row r="1756" spans="1:4" x14ac:dyDescent="0.2">
      <c r="A1756" s="164"/>
      <c r="B1756" s="164"/>
      <c r="C1756" s="164"/>
      <c r="D1756" s="165"/>
    </row>
    <row r="1757" spans="1:4" x14ac:dyDescent="0.2">
      <c r="A1757" s="164"/>
      <c r="B1757" s="164"/>
      <c r="C1757" s="164"/>
      <c r="D1757" s="165"/>
    </row>
    <row r="1758" spans="1:4" x14ac:dyDescent="0.2">
      <c r="A1758" s="164"/>
      <c r="B1758" s="164"/>
      <c r="C1758" s="164"/>
      <c r="D1758" s="165"/>
    </row>
    <row r="1759" spans="1:4" x14ac:dyDescent="0.2">
      <c r="A1759" s="164"/>
      <c r="B1759" s="164"/>
      <c r="C1759" s="164"/>
      <c r="D1759" s="165"/>
    </row>
    <row r="1760" spans="1:4" x14ac:dyDescent="0.2">
      <c r="A1760" s="164"/>
      <c r="B1760" s="164"/>
      <c r="C1760" s="164"/>
      <c r="D1760" s="165"/>
    </row>
    <row r="1761" spans="1:4" x14ac:dyDescent="0.2">
      <c r="A1761" s="164"/>
      <c r="B1761" s="164"/>
      <c r="C1761" s="164"/>
      <c r="D1761" s="165"/>
    </row>
    <row r="1762" spans="1:4" x14ac:dyDescent="0.2">
      <c r="A1762" s="164"/>
      <c r="B1762" s="164"/>
      <c r="C1762" s="164"/>
      <c r="D1762" s="165"/>
    </row>
    <row r="1763" spans="1:4" x14ac:dyDescent="0.2">
      <c r="A1763" s="164"/>
      <c r="B1763" s="164"/>
      <c r="C1763" s="164"/>
      <c r="D1763" s="165"/>
    </row>
    <row r="1764" spans="1:4" x14ac:dyDescent="0.2">
      <c r="A1764" s="164"/>
      <c r="B1764" s="164"/>
      <c r="C1764" s="164"/>
      <c r="D1764" s="165"/>
    </row>
    <row r="1765" spans="1:4" x14ac:dyDescent="0.2">
      <c r="A1765" s="164"/>
      <c r="B1765" s="164"/>
      <c r="C1765" s="164"/>
      <c r="D1765" s="165"/>
    </row>
    <row r="1766" spans="1:4" x14ac:dyDescent="0.2">
      <c r="A1766" s="164"/>
      <c r="B1766" s="164"/>
      <c r="C1766" s="164"/>
      <c r="D1766" s="165"/>
    </row>
    <row r="1767" spans="1:4" x14ac:dyDescent="0.2">
      <c r="A1767" s="164"/>
      <c r="B1767" s="164"/>
      <c r="C1767" s="164"/>
      <c r="D1767" s="165"/>
    </row>
    <row r="1768" spans="1:4" x14ac:dyDescent="0.2">
      <c r="A1768" s="164"/>
      <c r="B1768" s="164"/>
      <c r="C1768" s="164"/>
      <c r="D1768" s="165"/>
    </row>
    <row r="1769" spans="1:4" x14ac:dyDescent="0.2">
      <c r="A1769" s="164"/>
      <c r="B1769" s="164"/>
      <c r="C1769" s="164"/>
      <c r="D1769" s="165"/>
    </row>
    <row r="1770" spans="1:4" x14ac:dyDescent="0.2">
      <c r="A1770" s="164"/>
      <c r="B1770" s="164"/>
      <c r="C1770" s="164"/>
      <c r="D1770" s="165"/>
    </row>
    <row r="1771" spans="1:4" x14ac:dyDescent="0.2">
      <c r="A1771" s="164"/>
      <c r="B1771" s="164"/>
      <c r="C1771" s="164"/>
      <c r="D1771" s="165"/>
    </row>
    <row r="1772" spans="1:4" x14ac:dyDescent="0.2">
      <c r="A1772" s="164"/>
      <c r="B1772" s="164"/>
      <c r="C1772" s="164"/>
      <c r="D1772" s="165"/>
    </row>
    <row r="1773" spans="1:4" x14ac:dyDescent="0.2">
      <c r="A1773" s="164"/>
      <c r="B1773" s="164"/>
      <c r="C1773" s="164"/>
      <c r="D1773" s="165"/>
    </row>
    <row r="1774" spans="1:4" x14ac:dyDescent="0.2">
      <c r="A1774" s="164"/>
      <c r="B1774" s="164"/>
      <c r="C1774" s="164"/>
      <c r="D1774" s="165"/>
    </row>
    <row r="1775" spans="1:4" x14ac:dyDescent="0.2">
      <c r="A1775" s="164"/>
      <c r="B1775" s="164"/>
      <c r="C1775" s="164"/>
      <c r="D1775" s="165"/>
    </row>
    <row r="1776" spans="1:4" x14ac:dyDescent="0.2">
      <c r="A1776" s="164"/>
      <c r="B1776" s="164"/>
      <c r="C1776" s="164"/>
      <c r="D1776" s="165"/>
    </row>
    <row r="1777" spans="1:4" x14ac:dyDescent="0.2">
      <c r="A1777" s="164"/>
      <c r="B1777" s="164"/>
      <c r="C1777" s="164"/>
      <c r="D1777" s="165"/>
    </row>
    <row r="1778" spans="1:4" x14ac:dyDescent="0.2">
      <c r="A1778" s="164"/>
      <c r="B1778" s="164"/>
      <c r="C1778" s="164"/>
      <c r="D1778" s="165"/>
    </row>
    <row r="1779" spans="1:4" x14ac:dyDescent="0.2">
      <c r="A1779" s="164"/>
      <c r="B1779" s="164"/>
      <c r="C1779" s="164"/>
      <c r="D1779" s="165"/>
    </row>
    <row r="1780" spans="1:4" x14ac:dyDescent="0.2">
      <c r="A1780" s="164"/>
      <c r="B1780" s="164"/>
      <c r="C1780" s="164"/>
      <c r="D1780" s="165"/>
    </row>
    <row r="1781" spans="1:4" x14ac:dyDescent="0.2">
      <c r="A1781" s="164"/>
      <c r="B1781" s="164"/>
      <c r="C1781" s="164"/>
      <c r="D1781" s="165"/>
    </row>
    <row r="1782" spans="1:4" x14ac:dyDescent="0.2">
      <c r="A1782" s="164"/>
      <c r="B1782" s="164"/>
      <c r="C1782" s="164"/>
      <c r="D1782" s="165"/>
    </row>
    <row r="1783" spans="1:4" x14ac:dyDescent="0.2">
      <c r="A1783" s="164"/>
      <c r="B1783" s="164"/>
      <c r="C1783" s="164"/>
      <c r="D1783" s="165"/>
    </row>
    <row r="1784" spans="1:4" x14ac:dyDescent="0.2">
      <c r="A1784" s="164"/>
      <c r="B1784" s="164"/>
      <c r="C1784" s="164"/>
      <c r="D1784" s="165"/>
    </row>
    <row r="1785" spans="1:4" x14ac:dyDescent="0.2">
      <c r="A1785" s="164"/>
      <c r="B1785" s="164"/>
      <c r="C1785" s="164"/>
      <c r="D1785" s="165"/>
    </row>
    <row r="1786" spans="1:4" x14ac:dyDescent="0.2">
      <c r="A1786" s="164"/>
      <c r="B1786" s="164"/>
      <c r="C1786" s="164"/>
      <c r="D1786" s="165"/>
    </row>
    <row r="1787" spans="1:4" x14ac:dyDescent="0.2">
      <c r="A1787" s="164"/>
      <c r="B1787" s="164"/>
      <c r="C1787" s="164"/>
      <c r="D1787" s="165"/>
    </row>
    <row r="1788" spans="1:4" x14ac:dyDescent="0.2">
      <c r="A1788" s="164"/>
      <c r="B1788" s="164"/>
      <c r="C1788" s="164"/>
      <c r="D1788" s="165"/>
    </row>
    <row r="1789" spans="1:4" x14ac:dyDescent="0.2">
      <c r="A1789" s="164"/>
      <c r="B1789" s="164"/>
      <c r="C1789" s="164"/>
      <c r="D1789" s="165"/>
    </row>
    <row r="1790" spans="1:4" x14ac:dyDescent="0.2">
      <c r="A1790" s="164"/>
      <c r="B1790" s="164"/>
      <c r="C1790" s="164"/>
      <c r="D1790" s="165"/>
    </row>
    <row r="1791" spans="1:4" x14ac:dyDescent="0.2">
      <c r="A1791" s="164"/>
      <c r="B1791" s="164"/>
      <c r="C1791" s="164"/>
      <c r="D1791" s="165"/>
    </row>
    <row r="1792" spans="1:4" x14ac:dyDescent="0.2">
      <c r="A1792" s="164"/>
      <c r="B1792" s="164"/>
      <c r="C1792" s="164"/>
      <c r="D1792" s="165"/>
    </row>
    <row r="1793" spans="1:4" x14ac:dyDescent="0.2">
      <c r="A1793" s="164"/>
      <c r="B1793" s="164"/>
      <c r="C1793" s="164"/>
      <c r="D1793" s="165"/>
    </row>
    <row r="1794" spans="1:4" x14ac:dyDescent="0.2">
      <c r="A1794" s="164"/>
      <c r="B1794" s="164"/>
      <c r="C1794" s="164"/>
      <c r="D1794" s="165"/>
    </row>
    <row r="1795" spans="1:4" x14ac:dyDescent="0.2">
      <c r="A1795" s="164"/>
      <c r="B1795" s="164"/>
      <c r="C1795" s="164"/>
      <c r="D1795" s="165"/>
    </row>
    <row r="1796" spans="1:4" x14ac:dyDescent="0.2">
      <c r="A1796" s="164"/>
      <c r="B1796" s="164"/>
      <c r="C1796" s="164"/>
      <c r="D1796" s="165"/>
    </row>
    <row r="1797" spans="1:4" x14ac:dyDescent="0.2">
      <c r="A1797" s="164"/>
      <c r="B1797" s="164"/>
      <c r="C1797" s="164"/>
      <c r="D1797" s="165"/>
    </row>
    <row r="1798" spans="1:4" x14ac:dyDescent="0.2">
      <c r="A1798" s="164"/>
      <c r="B1798" s="164"/>
      <c r="C1798" s="164"/>
      <c r="D1798" s="165"/>
    </row>
    <row r="1799" spans="1:4" x14ac:dyDescent="0.2">
      <c r="A1799" s="164"/>
      <c r="B1799" s="164"/>
      <c r="C1799" s="164"/>
      <c r="D1799" s="165"/>
    </row>
    <row r="1800" spans="1:4" x14ac:dyDescent="0.2">
      <c r="A1800" s="164"/>
      <c r="B1800" s="164"/>
      <c r="C1800" s="164"/>
      <c r="D1800" s="165"/>
    </row>
    <row r="1801" spans="1:4" x14ac:dyDescent="0.2">
      <c r="A1801" s="164"/>
      <c r="B1801" s="164"/>
      <c r="C1801" s="164"/>
      <c r="D1801" s="165"/>
    </row>
    <row r="1802" spans="1:4" x14ac:dyDescent="0.2">
      <c r="A1802" s="164"/>
      <c r="B1802" s="164"/>
      <c r="C1802" s="164"/>
      <c r="D1802" s="165"/>
    </row>
    <row r="1803" spans="1:4" x14ac:dyDescent="0.2">
      <c r="A1803" s="164"/>
      <c r="B1803" s="164"/>
      <c r="C1803" s="164"/>
      <c r="D1803" s="165"/>
    </row>
    <row r="1804" spans="1:4" x14ac:dyDescent="0.2">
      <c r="A1804" s="164"/>
      <c r="B1804" s="164"/>
      <c r="C1804" s="164"/>
      <c r="D1804" s="165"/>
    </row>
    <row r="1805" spans="1:4" x14ac:dyDescent="0.2">
      <c r="A1805" s="164"/>
      <c r="B1805" s="164"/>
      <c r="C1805" s="164"/>
      <c r="D1805" s="165"/>
    </row>
    <row r="1806" spans="1:4" x14ac:dyDescent="0.2">
      <c r="A1806" s="164"/>
      <c r="B1806" s="164"/>
      <c r="C1806" s="164"/>
      <c r="D1806" s="165"/>
    </row>
    <row r="1807" spans="1:4" x14ac:dyDescent="0.2">
      <c r="A1807" s="164"/>
      <c r="B1807" s="164"/>
      <c r="C1807" s="164"/>
      <c r="D1807" s="165"/>
    </row>
    <row r="1808" spans="1:4" x14ac:dyDescent="0.2">
      <c r="A1808" s="164"/>
      <c r="B1808" s="164"/>
      <c r="C1808" s="164"/>
      <c r="D1808" s="165"/>
    </row>
    <row r="1809" spans="1:4" x14ac:dyDescent="0.2">
      <c r="A1809" s="164"/>
      <c r="B1809" s="164"/>
      <c r="C1809" s="164"/>
      <c r="D1809" s="165"/>
    </row>
    <row r="1810" spans="1:4" x14ac:dyDescent="0.2">
      <c r="A1810" s="164"/>
      <c r="B1810" s="164"/>
      <c r="C1810" s="164"/>
      <c r="D1810" s="165"/>
    </row>
    <row r="1811" spans="1:4" x14ac:dyDescent="0.2">
      <c r="A1811" s="164"/>
      <c r="B1811" s="164"/>
      <c r="C1811" s="164"/>
      <c r="D1811" s="165"/>
    </row>
    <row r="1812" spans="1:4" x14ac:dyDescent="0.2">
      <c r="A1812" s="164"/>
      <c r="B1812" s="164"/>
      <c r="C1812" s="164"/>
      <c r="D1812" s="165"/>
    </row>
    <row r="1813" spans="1:4" x14ac:dyDescent="0.2">
      <c r="A1813" s="164"/>
      <c r="B1813" s="164"/>
      <c r="C1813" s="164"/>
      <c r="D1813" s="165"/>
    </row>
    <row r="1814" spans="1:4" x14ac:dyDescent="0.2">
      <c r="A1814" s="164"/>
      <c r="B1814" s="164"/>
      <c r="C1814" s="164"/>
      <c r="D1814" s="165"/>
    </row>
    <row r="1815" spans="1:4" x14ac:dyDescent="0.2">
      <c r="A1815" s="164"/>
      <c r="B1815" s="164"/>
      <c r="C1815" s="164"/>
      <c r="D1815" s="165"/>
    </row>
    <row r="1816" spans="1:4" x14ac:dyDescent="0.2">
      <c r="A1816" s="164"/>
      <c r="B1816" s="164"/>
      <c r="C1816" s="164"/>
      <c r="D1816" s="165"/>
    </row>
    <row r="1817" spans="1:4" x14ac:dyDescent="0.2">
      <c r="A1817" s="164"/>
      <c r="B1817" s="164"/>
      <c r="C1817" s="164"/>
      <c r="D1817" s="165"/>
    </row>
    <row r="1818" spans="1:4" x14ac:dyDescent="0.2">
      <c r="A1818" s="164"/>
      <c r="B1818" s="164"/>
      <c r="C1818" s="164"/>
      <c r="D1818" s="165"/>
    </row>
    <row r="1819" spans="1:4" x14ac:dyDescent="0.2">
      <c r="A1819" s="164"/>
      <c r="B1819" s="164"/>
      <c r="C1819" s="164"/>
      <c r="D1819" s="165"/>
    </row>
    <row r="1820" spans="1:4" x14ac:dyDescent="0.2">
      <c r="A1820" s="164"/>
      <c r="B1820" s="164"/>
      <c r="C1820" s="164"/>
      <c r="D1820" s="165"/>
    </row>
    <row r="1821" spans="1:4" x14ac:dyDescent="0.2">
      <c r="A1821" s="164"/>
      <c r="B1821" s="164"/>
      <c r="C1821" s="164"/>
      <c r="D1821" s="165"/>
    </row>
    <row r="1822" spans="1:4" x14ac:dyDescent="0.2">
      <c r="A1822" s="164"/>
      <c r="B1822" s="164"/>
      <c r="C1822" s="164"/>
      <c r="D1822" s="165"/>
    </row>
    <row r="1823" spans="1:4" x14ac:dyDescent="0.2">
      <c r="A1823" s="164"/>
      <c r="B1823" s="164"/>
      <c r="C1823" s="164"/>
      <c r="D1823" s="165"/>
    </row>
    <row r="1824" spans="1:4" x14ac:dyDescent="0.2">
      <c r="A1824" s="164"/>
      <c r="B1824" s="164"/>
      <c r="C1824" s="164"/>
      <c r="D1824" s="165"/>
    </row>
    <row r="1825" spans="1:4" x14ac:dyDescent="0.2">
      <c r="A1825" s="164"/>
      <c r="B1825" s="164"/>
      <c r="C1825" s="164"/>
      <c r="D1825" s="165"/>
    </row>
    <row r="1826" spans="1:4" x14ac:dyDescent="0.2">
      <c r="A1826" s="164"/>
      <c r="B1826" s="164"/>
      <c r="C1826" s="164"/>
      <c r="D1826" s="165"/>
    </row>
    <row r="1827" spans="1:4" x14ac:dyDescent="0.2">
      <c r="A1827" s="164"/>
      <c r="B1827" s="164"/>
      <c r="C1827" s="164"/>
      <c r="D1827" s="165"/>
    </row>
    <row r="1828" spans="1:4" x14ac:dyDescent="0.2">
      <c r="A1828" s="164"/>
      <c r="B1828" s="164"/>
      <c r="C1828" s="164"/>
      <c r="D1828" s="165"/>
    </row>
    <row r="1829" spans="1:4" x14ac:dyDescent="0.2">
      <c r="A1829" s="164"/>
      <c r="B1829" s="164"/>
      <c r="C1829" s="164"/>
      <c r="D1829" s="165"/>
    </row>
    <row r="1830" spans="1:4" x14ac:dyDescent="0.2">
      <c r="A1830" s="164"/>
      <c r="B1830" s="164"/>
      <c r="C1830" s="164"/>
      <c r="D1830" s="165"/>
    </row>
    <row r="1831" spans="1:4" x14ac:dyDescent="0.2">
      <c r="A1831" s="164"/>
      <c r="B1831" s="164"/>
      <c r="C1831" s="164"/>
      <c r="D1831" s="165"/>
    </row>
    <row r="1832" spans="1:4" x14ac:dyDescent="0.2">
      <c r="A1832" s="164"/>
      <c r="B1832" s="164"/>
      <c r="C1832" s="164"/>
      <c r="D1832" s="165"/>
    </row>
    <row r="1833" spans="1:4" x14ac:dyDescent="0.2">
      <c r="A1833" s="164"/>
      <c r="B1833" s="164"/>
      <c r="C1833" s="164"/>
      <c r="D1833" s="165"/>
    </row>
    <row r="1834" spans="1:4" x14ac:dyDescent="0.2">
      <c r="A1834" s="164"/>
      <c r="B1834" s="164"/>
      <c r="C1834" s="164"/>
      <c r="D1834" s="165"/>
    </row>
    <row r="1835" spans="1:4" x14ac:dyDescent="0.2">
      <c r="A1835" s="164"/>
      <c r="B1835" s="164"/>
      <c r="C1835" s="164"/>
      <c r="D1835" s="165"/>
    </row>
    <row r="1836" spans="1:4" x14ac:dyDescent="0.2">
      <c r="A1836" s="164"/>
      <c r="B1836" s="164"/>
      <c r="C1836" s="164"/>
      <c r="D1836" s="165"/>
    </row>
    <row r="1837" spans="1:4" x14ac:dyDescent="0.2">
      <c r="A1837" s="164"/>
      <c r="B1837" s="164"/>
      <c r="C1837" s="164"/>
      <c r="D1837" s="165"/>
    </row>
    <row r="1838" spans="1:4" x14ac:dyDescent="0.2">
      <c r="A1838" s="164"/>
      <c r="B1838" s="164"/>
      <c r="C1838" s="164"/>
      <c r="D1838" s="165"/>
    </row>
    <row r="1839" spans="1:4" x14ac:dyDescent="0.2">
      <c r="A1839" s="164"/>
      <c r="B1839" s="164"/>
      <c r="C1839" s="164"/>
      <c r="D1839" s="165"/>
    </row>
    <row r="1840" spans="1:4" x14ac:dyDescent="0.2">
      <c r="A1840" s="164"/>
      <c r="B1840" s="164"/>
      <c r="C1840" s="164"/>
      <c r="D1840" s="165"/>
    </row>
    <row r="1841" spans="1:4" x14ac:dyDescent="0.2">
      <c r="A1841" s="164"/>
      <c r="B1841" s="164"/>
      <c r="C1841" s="164"/>
      <c r="D1841" s="165"/>
    </row>
    <row r="1842" spans="1:4" x14ac:dyDescent="0.2">
      <c r="A1842" s="164"/>
      <c r="B1842" s="164"/>
      <c r="C1842" s="164"/>
      <c r="D1842" s="165"/>
    </row>
    <row r="1843" spans="1:4" x14ac:dyDescent="0.2">
      <c r="A1843" s="164"/>
      <c r="B1843" s="164"/>
      <c r="C1843" s="164"/>
      <c r="D1843" s="165"/>
    </row>
    <row r="1844" spans="1:4" x14ac:dyDescent="0.2">
      <c r="A1844" s="164"/>
      <c r="B1844" s="164"/>
      <c r="C1844" s="164"/>
      <c r="D1844" s="165"/>
    </row>
    <row r="1845" spans="1:4" x14ac:dyDescent="0.2">
      <c r="A1845" s="164"/>
      <c r="B1845" s="164"/>
      <c r="C1845" s="164"/>
      <c r="D1845" s="165"/>
    </row>
    <row r="1846" spans="1:4" x14ac:dyDescent="0.2">
      <c r="A1846" s="164"/>
      <c r="B1846" s="164"/>
      <c r="C1846" s="164"/>
      <c r="D1846" s="165"/>
    </row>
    <row r="1847" spans="1:4" x14ac:dyDescent="0.2">
      <c r="A1847" s="164"/>
      <c r="B1847" s="164"/>
      <c r="C1847" s="164"/>
      <c r="D1847" s="165"/>
    </row>
    <row r="1848" spans="1:4" x14ac:dyDescent="0.2">
      <c r="A1848" s="164"/>
      <c r="B1848" s="164"/>
      <c r="C1848" s="164"/>
      <c r="D1848" s="165"/>
    </row>
    <row r="1849" spans="1:4" x14ac:dyDescent="0.2">
      <c r="A1849" s="164"/>
      <c r="B1849" s="164"/>
      <c r="C1849" s="164"/>
      <c r="D1849" s="165"/>
    </row>
    <row r="1850" spans="1:4" x14ac:dyDescent="0.2">
      <c r="A1850" s="164"/>
      <c r="B1850" s="164"/>
      <c r="C1850" s="164"/>
      <c r="D1850" s="165"/>
    </row>
    <row r="1851" spans="1:4" x14ac:dyDescent="0.2">
      <c r="A1851" s="164"/>
      <c r="B1851" s="164"/>
      <c r="C1851" s="164"/>
      <c r="D1851" s="165"/>
    </row>
    <row r="1852" spans="1:4" x14ac:dyDescent="0.2">
      <c r="A1852" s="164"/>
      <c r="B1852" s="164"/>
      <c r="C1852" s="164"/>
      <c r="D1852" s="165"/>
    </row>
    <row r="1853" spans="1:4" x14ac:dyDescent="0.2">
      <c r="A1853" s="164"/>
      <c r="B1853" s="164"/>
      <c r="C1853" s="164"/>
      <c r="D1853" s="165"/>
    </row>
    <row r="1854" spans="1:4" x14ac:dyDescent="0.2">
      <c r="A1854" s="164"/>
      <c r="B1854" s="164"/>
      <c r="C1854" s="164"/>
      <c r="D1854" s="165"/>
    </row>
    <row r="1855" spans="1:4" x14ac:dyDescent="0.2">
      <c r="A1855" s="164"/>
      <c r="B1855" s="164"/>
      <c r="C1855" s="164"/>
      <c r="D1855" s="165"/>
    </row>
    <row r="1856" spans="1:4" x14ac:dyDescent="0.2">
      <c r="A1856" s="164"/>
      <c r="B1856" s="164"/>
      <c r="C1856" s="164"/>
      <c r="D1856" s="165"/>
    </row>
    <row r="1857" spans="1:4" x14ac:dyDescent="0.2">
      <c r="A1857" s="164"/>
      <c r="B1857" s="164"/>
      <c r="C1857" s="164"/>
      <c r="D1857" s="165"/>
    </row>
    <row r="1858" spans="1:4" x14ac:dyDescent="0.2">
      <c r="A1858" s="164"/>
      <c r="B1858" s="164"/>
      <c r="C1858" s="164"/>
      <c r="D1858" s="165"/>
    </row>
    <row r="1859" spans="1:4" x14ac:dyDescent="0.2">
      <c r="A1859" s="164"/>
      <c r="B1859" s="164"/>
      <c r="C1859" s="164"/>
      <c r="D1859" s="165"/>
    </row>
    <row r="1860" spans="1:4" x14ac:dyDescent="0.2">
      <c r="A1860" s="164"/>
      <c r="B1860" s="164"/>
      <c r="C1860" s="164"/>
      <c r="D1860" s="165"/>
    </row>
    <row r="1861" spans="1:4" x14ac:dyDescent="0.2">
      <c r="A1861" s="164"/>
      <c r="B1861" s="164"/>
      <c r="C1861" s="164"/>
      <c r="D1861" s="165"/>
    </row>
    <row r="1862" spans="1:4" x14ac:dyDescent="0.2">
      <c r="A1862" s="164"/>
      <c r="B1862" s="164"/>
      <c r="C1862" s="164"/>
      <c r="D1862" s="165"/>
    </row>
    <row r="1863" spans="1:4" x14ac:dyDescent="0.2">
      <c r="A1863" s="164"/>
      <c r="B1863" s="164"/>
      <c r="C1863" s="164"/>
      <c r="D1863" s="165"/>
    </row>
    <row r="1864" spans="1:4" x14ac:dyDescent="0.2">
      <c r="A1864" s="164"/>
      <c r="B1864" s="164"/>
      <c r="C1864" s="164"/>
      <c r="D1864" s="165"/>
    </row>
    <row r="1865" spans="1:4" x14ac:dyDescent="0.2">
      <c r="A1865" s="164"/>
      <c r="B1865" s="164"/>
      <c r="C1865" s="164"/>
      <c r="D1865" s="165"/>
    </row>
    <row r="1866" spans="1:4" x14ac:dyDescent="0.2">
      <c r="A1866" s="164"/>
      <c r="B1866" s="164"/>
      <c r="C1866" s="164"/>
      <c r="D1866" s="165"/>
    </row>
    <row r="1867" spans="1:4" x14ac:dyDescent="0.2">
      <c r="A1867" s="164"/>
      <c r="B1867" s="164"/>
      <c r="C1867" s="164"/>
      <c r="D1867" s="165"/>
    </row>
    <row r="1868" spans="1:4" x14ac:dyDescent="0.2">
      <c r="A1868" s="164"/>
      <c r="B1868" s="164"/>
      <c r="C1868" s="164"/>
      <c r="D1868" s="165"/>
    </row>
    <row r="1869" spans="1:4" x14ac:dyDescent="0.2">
      <c r="A1869" s="164"/>
      <c r="B1869" s="164"/>
      <c r="C1869" s="164"/>
      <c r="D1869" s="165"/>
    </row>
    <row r="1870" spans="1:4" x14ac:dyDescent="0.2">
      <c r="A1870" s="164"/>
      <c r="B1870" s="164"/>
      <c r="C1870" s="164"/>
      <c r="D1870" s="165"/>
    </row>
    <row r="1871" spans="1:4" x14ac:dyDescent="0.2">
      <c r="A1871" s="164"/>
      <c r="B1871" s="164"/>
      <c r="C1871" s="164"/>
      <c r="D1871" s="165"/>
    </row>
    <row r="1872" spans="1:4" x14ac:dyDescent="0.2">
      <c r="A1872" s="164"/>
      <c r="B1872" s="164"/>
      <c r="C1872" s="164"/>
      <c r="D1872" s="165"/>
    </row>
    <row r="1873" spans="1:4" x14ac:dyDescent="0.2">
      <c r="A1873" s="164"/>
      <c r="B1873" s="164"/>
      <c r="C1873" s="164"/>
      <c r="D1873" s="165"/>
    </row>
    <row r="1874" spans="1:4" x14ac:dyDescent="0.2">
      <c r="A1874" s="164"/>
      <c r="B1874" s="164"/>
      <c r="C1874" s="164"/>
      <c r="D1874" s="165"/>
    </row>
    <row r="1875" spans="1:4" x14ac:dyDescent="0.2">
      <c r="A1875" s="164"/>
      <c r="B1875" s="164"/>
      <c r="C1875" s="164"/>
      <c r="D1875" s="165"/>
    </row>
    <row r="1876" spans="1:4" x14ac:dyDescent="0.2">
      <c r="A1876" s="164"/>
      <c r="B1876" s="164"/>
      <c r="C1876" s="164"/>
      <c r="D1876" s="165"/>
    </row>
    <row r="1877" spans="1:4" x14ac:dyDescent="0.2">
      <c r="A1877" s="164"/>
      <c r="B1877" s="164"/>
      <c r="C1877" s="164"/>
      <c r="D1877" s="165"/>
    </row>
    <row r="1878" spans="1:4" x14ac:dyDescent="0.2">
      <c r="A1878" s="164"/>
      <c r="B1878" s="164"/>
      <c r="C1878" s="164"/>
      <c r="D1878" s="165"/>
    </row>
    <row r="1879" spans="1:4" x14ac:dyDescent="0.2">
      <c r="A1879" s="164"/>
      <c r="B1879" s="164"/>
      <c r="C1879" s="164"/>
      <c r="D1879" s="165"/>
    </row>
    <row r="1880" spans="1:4" x14ac:dyDescent="0.2">
      <c r="A1880" s="164"/>
      <c r="B1880" s="164"/>
      <c r="C1880" s="164"/>
      <c r="D1880" s="165"/>
    </row>
    <row r="1881" spans="1:4" x14ac:dyDescent="0.2">
      <c r="A1881" s="164"/>
      <c r="B1881" s="164"/>
      <c r="C1881" s="164"/>
      <c r="D1881" s="165"/>
    </row>
    <row r="1882" spans="1:4" x14ac:dyDescent="0.2">
      <c r="A1882" s="164"/>
      <c r="B1882" s="164"/>
      <c r="C1882" s="164"/>
      <c r="D1882" s="165"/>
    </row>
    <row r="1883" spans="1:4" x14ac:dyDescent="0.2">
      <c r="A1883" s="164"/>
      <c r="B1883" s="164"/>
      <c r="C1883" s="164"/>
      <c r="D1883" s="165"/>
    </row>
    <row r="1884" spans="1:4" x14ac:dyDescent="0.2">
      <c r="A1884" s="164"/>
      <c r="B1884" s="164"/>
      <c r="C1884" s="164"/>
      <c r="D1884" s="165"/>
    </row>
    <row r="1885" spans="1:4" x14ac:dyDescent="0.2">
      <c r="A1885" s="164"/>
      <c r="B1885" s="164"/>
      <c r="C1885" s="164"/>
      <c r="D1885" s="165"/>
    </row>
    <row r="1886" spans="1:4" x14ac:dyDescent="0.2">
      <c r="A1886" s="164"/>
      <c r="B1886" s="164"/>
      <c r="C1886" s="164"/>
      <c r="D1886" s="165"/>
    </row>
    <row r="1887" spans="1:4" x14ac:dyDescent="0.2">
      <c r="A1887" s="164"/>
      <c r="B1887" s="164"/>
      <c r="C1887" s="164"/>
      <c r="D1887" s="165"/>
    </row>
    <row r="1888" spans="1:4" x14ac:dyDescent="0.2">
      <c r="A1888" s="164"/>
      <c r="B1888" s="164"/>
      <c r="C1888" s="164"/>
      <c r="D1888" s="165"/>
    </row>
    <row r="1889" spans="1:4" x14ac:dyDescent="0.2">
      <c r="A1889" s="164"/>
      <c r="B1889" s="164"/>
      <c r="C1889" s="164"/>
      <c r="D1889" s="165"/>
    </row>
    <row r="1890" spans="1:4" x14ac:dyDescent="0.2">
      <c r="A1890" s="164"/>
      <c r="B1890" s="164"/>
      <c r="C1890" s="164"/>
      <c r="D1890" s="165"/>
    </row>
    <row r="1891" spans="1:4" x14ac:dyDescent="0.2">
      <c r="A1891" s="164"/>
      <c r="B1891" s="164"/>
      <c r="C1891" s="164"/>
      <c r="D1891" s="165"/>
    </row>
    <row r="1892" spans="1:4" x14ac:dyDescent="0.2">
      <c r="A1892" s="164"/>
      <c r="B1892" s="164"/>
      <c r="C1892" s="164"/>
      <c r="D1892" s="165"/>
    </row>
    <row r="1893" spans="1:4" x14ac:dyDescent="0.2">
      <c r="A1893" s="164"/>
      <c r="B1893" s="164"/>
      <c r="C1893" s="164"/>
      <c r="D1893" s="165"/>
    </row>
    <row r="1894" spans="1:4" x14ac:dyDescent="0.2">
      <c r="A1894" s="164"/>
      <c r="B1894" s="164"/>
      <c r="C1894" s="164"/>
      <c r="D1894" s="165"/>
    </row>
    <row r="1895" spans="1:4" x14ac:dyDescent="0.2">
      <c r="A1895" s="164"/>
      <c r="B1895" s="164"/>
      <c r="C1895" s="164"/>
      <c r="D1895" s="165"/>
    </row>
    <row r="1896" spans="1:4" x14ac:dyDescent="0.2">
      <c r="A1896" s="164"/>
      <c r="B1896" s="164"/>
      <c r="C1896" s="164"/>
      <c r="D1896" s="165"/>
    </row>
    <row r="1897" spans="1:4" x14ac:dyDescent="0.2">
      <c r="A1897" s="164"/>
      <c r="B1897" s="164"/>
      <c r="C1897" s="164"/>
      <c r="D1897" s="165"/>
    </row>
    <row r="1898" spans="1:4" x14ac:dyDescent="0.2">
      <c r="A1898" s="164"/>
      <c r="B1898" s="164"/>
      <c r="C1898" s="164"/>
      <c r="D1898" s="165"/>
    </row>
    <row r="1899" spans="1:4" x14ac:dyDescent="0.2">
      <c r="A1899" s="164"/>
      <c r="B1899" s="164"/>
      <c r="C1899" s="164"/>
      <c r="D1899" s="165"/>
    </row>
    <row r="1900" spans="1:4" x14ac:dyDescent="0.2">
      <c r="A1900" s="164"/>
      <c r="B1900" s="164"/>
      <c r="C1900" s="164"/>
      <c r="D1900" s="165"/>
    </row>
    <row r="1901" spans="1:4" x14ac:dyDescent="0.2">
      <c r="A1901" s="164"/>
      <c r="B1901" s="164"/>
      <c r="C1901" s="164"/>
      <c r="D1901" s="165"/>
    </row>
    <row r="1902" spans="1:4" x14ac:dyDescent="0.2">
      <c r="A1902" s="164"/>
      <c r="B1902" s="164"/>
      <c r="C1902" s="164"/>
      <c r="D1902" s="165"/>
    </row>
    <row r="1903" spans="1:4" x14ac:dyDescent="0.2">
      <c r="A1903" s="164"/>
      <c r="B1903" s="164"/>
      <c r="C1903" s="164"/>
      <c r="D1903" s="165"/>
    </row>
    <row r="1904" spans="1:4" x14ac:dyDescent="0.2">
      <c r="A1904" s="164"/>
      <c r="B1904" s="164"/>
      <c r="C1904" s="164"/>
      <c r="D1904" s="165"/>
    </row>
    <row r="1905" spans="1:8" x14ac:dyDescent="0.2">
      <c r="A1905" s="164"/>
      <c r="B1905" s="164"/>
      <c r="C1905" s="164"/>
      <c r="D1905" s="165"/>
    </row>
    <row r="1906" spans="1:8" x14ac:dyDescent="0.2">
      <c r="A1906" s="164"/>
      <c r="B1906" s="164"/>
      <c r="C1906" s="164"/>
      <c r="D1906" s="165"/>
    </row>
    <row r="1907" spans="1:8" x14ac:dyDescent="0.2">
      <c r="A1907" s="164"/>
      <c r="B1907" s="164"/>
      <c r="C1907" s="164"/>
      <c r="D1907" s="165"/>
      <c r="H1907">
        <f>6000/7</f>
        <v>857.14285714285711</v>
      </c>
    </row>
    <row r="1908" spans="1:8" x14ac:dyDescent="0.2">
      <c r="A1908" s="164"/>
      <c r="B1908" s="164"/>
      <c r="C1908" s="164"/>
      <c r="D1908" s="165"/>
    </row>
    <row r="1909" spans="1:8" x14ac:dyDescent="0.2">
      <c r="A1909" s="164"/>
      <c r="B1909" s="164"/>
      <c r="C1909" s="164"/>
      <c r="D1909" s="165"/>
    </row>
    <row r="1910" spans="1:8" x14ac:dyDescent="0.2">
      <c r="A1910" s="164"/>
      <c r="B1910" s="164"/>
      <c r="C1910" s="164"/>
      <c r="D1910" s="165"/>
    </row>
    <row r="1911" spans="1:8" x14ac:dyDescent="0.2">
      <c r="A1911" s="164"/>
      <c r="B1911" s="164"/>
      <c r="C1911" s="164"/>
      <c r="D1911" s="165"/>
    </row>
    <row r="1912" spans="1:8" x14ac:dyDescent="0.2">
      <c r="A1912" s="164"/>
      <c r="B1912" s="164"/>
      <c r="C1912" s="164"/>
      <c r="D1912" s="165"/>
    </row>
    <row r="1913" spans="1:8" x14ac:dyDescent="0.2">
      <c r="A1913" s="164"/>
      <c r="B1913" s="164"/>
      <c r="C1913" s="164"/>
      <c r="D1913" s="165"/>
      <c r="H1913">
        <f>6*1015.09</f>
        <v>6090.54</v>
      </c>
    </row>
    <row r="1914" spans="1:8" x14ac:dyDescent="0.2">
      <c r="A1914" s="164"/>
      <c r="B1914" s="164"/>
      <c r="C1914" s="164"/>
      <c r="D1914" s="165"/>
    </row>
    <row r="1915" spans="1:8" x14ac:dyDescent="0.2">
      <c r="A1915" s="164"/>
      <c r="B1915" s="164"/>
      <c r="C1915" s="164"/>
      <c r="D1915" s="165"/>
      <c r="H1915">
        <f>878.13*7</f>
        <v>6146.91</v>
      </c>
    </row>
    <row r="1916" spans="1:8" x14ac:dyDescent="0.2">
      <c r="A1916" s="164"/>
      <c r="B1916" s="164"/>
      <c r="C1916" s="164"/>
      <c r="D1916" s="165"/>
    </row>
    <row r="1917" spans="1:8" x14ac:dyDescent="0.2">
      <c r="A1917" s="164"/>
      <c r="B1917" s="164"/>
      <c r="C1917" s="164"/>
      <c r="D1917" s="165"/>
    </row>
    <row r="1918" spans="1:8" x14ac:dyDescent="0.2">
      <c r="A1918" s="164"/>
      <c r="B1918" s="164"/>
      <c r="C1918" s="164"/>
      <c r="D1918" s="165"/>
    </row>
    <row r="1919" spans="1:8" x14ac:dyDescent="0.2">
      <c r="A1919" s="164"/>
      <c r="B1919" s="164"/>
      <c r="C1919" s="164"/>
      <c r="D1919" s="165"/>
    </row>
    <row r="1920" spans="1:8" x14ac:dyDescent="0.2">
      <c r="A1920" s="164"/>
      <c r="B1920" s="164"/>
      <c r="C1920" s="164"/>
      <c r="D1920" s="165"/>
    </row>
    <row r="1921" spans="1:4" x14ac:dyDescent="0.2">
      <c r="A1921" s="164"/>
      <c r="B1921" s="164"/>
      <c r="C1921" s="164"/>
      <c r="D1921" s="165"/>
    </row>
    <row r="1922" spans="1:4" x14ac:dyDescent="0.2">
      <c r="A1922" s="164"/>
      <c r="B1922" s="164"/>
      <c r="C1922" s="164"/>
      <c r="D1922" s="165"/>
    </row>
    <row r="1923" spans="1:4" x14ac:dyDescent="0.2">
      <c r="A1923" s="164"/>
      <c r="B1923" s="164"/>
      <c r="C1923" s="164"/>
      <c r="D1923" s="165"/>
    </row>
    <row r="1924" spans="1:4" x14ac:dyDescent="0.2">
      <c r="A1924" s="164"/>
      <c r="B1924" s="164"/>
      <c r="C1924" s="164"/>
      <c r="D1924" s="165"/>
    </row>
    <row r="1925" spans="1:4" x14ac:dyDescent="0.2">
      <c r="A1925" s="164"/>
      <c r="B1925" s="164"/>
      <c r="C1925" s="164"/>
      <c r="D1925" s="165"/>
    </row>
    <row r="1926" spans="1:4" x14ac:dyDescent="0.2">
      <c r="A1926" s="164"/>
      <c r="B1926" s="164"/>
      <c r="C1926" s="164"/>
      <c r="D1926" s="165"/>
    </row>
    <row r="1927" spans="1:4" x14ac:dyDescent="0.2">
      <c r="A1927" s="164"/>
      <c r="B1927" s="164"/>
      <c r="C1927" s="164"/>
      <c r="D1927" s="165"/>
    </row>
    <row r="1928" spans="1:4" x14ac:dyDescent="0.2">
      <c r="A1928" s="164"/>
      <c r="B1928" s="164"/>
      <c r="C1928" s="164"/>
      <c r="D1928" s="165"/>
    </row>
    <row r="1929" spans="1:4" x14ac:dyDescent="0.2">
      <c r="A1929" s="164"/>
      <c r="B1929" s="164"/>
      <c r="C1929" s="164"/>
      <c r="D1929" s="165"/>
    </row>
    <row r="1930" spans="1:4" x14ac:dyDescent="0.2">
      <c r="A1930" s="164"/>
      <c r="B1930" s="164"/>
      <c r="C1930" s="164"/>
      <c r="D1930" s="165"/>
    </row>
    <row r="1931" spans="1:4" x14ac:dyDescent="0.2">
      <c r="A1931" s="164"/>
      <c r="B1931" s="164"/>
      <c r="C1931" s="164"/>
      <c r="D1931" s="165"/>
    </row>
    <row r="1932" spans="1:4" x14ac:dyDescent="0.2">
      <c r="A1932" s="164"/>
      <c r="B1932" s="164"/>
      <c r="C1932" s="164"/>
      <c r="D1932" s="165"/>
    </row>
    <row r="1933" spans="1:4" x14ac:dyDescent="0.2">
      <c r="A1933" s="164"/>
      <c r="B1933" s="164"/>
      <c r="C1933" s="164"/>
      <c r="D1933" s="165"/>
    </row>
    <row r="1934" spans="1:4" x14ac:dyDescent="0.2">
      <c r="A1934" s="164"/>
      <c r="B1934" s="164"/>
      <c r="C1934" s="164"/>
      <c r="D1934" s="165"/>
    </row>
    <row r="1935" spans="1:4" x14ac:dyDescent="0.2">
      <c r="A1935" s="164"/>
      <c r="B1935" s="164"/>
      <c r="C1935" s="164"/>
      <c r="D1935" s="165"/>
    </row>
    <row r="1936" spans="1:4" x14ac:dyDescent="0.2">
      <c r="A1936" s="164"/>
      <c r="B1936" s="164"/>
      <c r="C1936" s="164"/>
      <c r="D1936" s="165"/>
    </row>
    <row r="1937" spans="1:4" x14ac:dyDescent="0.2">
      <c r="A1937" s="164"/>
      <c r="B1937" s="164"/>
      <c r="C1937" s="164"/>
      <c r="D1937" s="165"/>
    </row>
    <row r="1938" spans="1:4" x14ac:dyDescent="0.2">
      <c r="A1938" s="164"/>
      <c r="B1938" s="164"/>
      <c r="C1938" s="164"/>
      <c r="D1938" s="165"/>
    </row>
    <row r="1939" spans="1:4" x14ac:dyDescent="0.2">
      <c r="A1939" s="164"/>
      <c r="B1939" s="164"/>
      <c r="C1939" s="164"/>
      <c r="D1939" s="165"/>
    </row>
    <row r="1940" spans="1:4" x14ac:dyDescent="0.2">
      <c r="A1940" s="164"/>
      <c r="B1940" s="164"/>
      <c r="C1940" s="164"/>
      <c r="D1940" s="165"/>
    </row>
    <row r="1941" spans="1:4" x14ac:dyDescent="0.2">
      <c r="A1941" s="164"/>
      <c r="B1941" s="164"/>
      <c r="C1941" s="164"/>
      <c r="D1941" s="165"/>
    </row>
    <row r="1942" spans="1:4" x14ac:dyDescent="0.2">
      <c r="A1942" s="164"/>
      <c r="B1942" s="164"/>
      <c r="C1942" s="164"/>
      <c r="D1942" s="165"/>
    </row>
    <row r="1943" spans="1:4" x14ac:dyDescent="0.2">
      <c r="A1943" s="164"/>
      <c r="B1943" s="164"/>
      <c r="C1943" s="164"/>
      <c r="D1943" s="165"/>
    </row>
    <row r="1944" spans="1:4" x14ac:dyDescent="0.2">
      <c r="A1944" s="164"/>
      <c r="B1944" s="164"/>
      <c r="C1944" s="164"/>
      <c r="D1944" s="165"/>
    </row>
    <row r="1945" spans="1:4" x14ac:dyDescent="0.2">
      <c r="A1945" s="164"/>
      <c r="B1945" s="164"/>
      <c r="C1945" s="164"/>
      <c r="D1945" s="165"/>
    </row>
    <row r="1946" spans="1:4" x14ac:dyDescent="0.2">
      <c r="A1946" s="164"/>
      <c r="B1946" s="164"/>
      <c r="C1946" s="164"/>
      <c r="D1946" s="165"/>
    </row>
    <row r="1947" spans="1:4" x14ac:dyDescent="0.2">
      <c r="A1947" s="164"/>
      <c r="B1947" s="164"/>
      <c r="C1947" s="164"/>
      <c r="D1947" s="165"/>
    </row>
    <row r="1948" spans="1:4" x14ac:dyDescent="0.2">
      <c r="A1948" s="164"/>
      <c r="B1948" s="164"/>
      <c r="C1948" s="164"/>
      <c r="D1948" s="165"/>
    </row>
    <row r="1949" spans="1:4" x14ac:dyDescent="0.2">
      <c r="A1949" s="164"/>
      <c r="B1949" s="164"/>
      <c r="C1949" s="164"/>
      <c r="D1949" s="165"/>
    </row>
    <row r="1950" spans="1:4" x14ac:dyDescent="0.2">
      <c r="A1950" s="164"/>
      <c r="B1950" s="164"/>
      <c r="C1950" s="164"/>
      <c r="D1950" s="165"/>
    </row>
    <row r="1951" spans="1:4" x14ac:dyDescent="0.2">
      <c r="A1951" s="164"/>
      <c r="B1951" s="164"/>
      <c r="C1951" s="164"/>
      <c r="D1951" s="165"/>
    </row>
    <row r="1952" spans="1:4" x14ac:dyDescent="0.2">
      <c r="A1952" s="164"/>
      <c r="B1952" s="164"/>
      <c r="C1952" s="164"/>
      <c r="D1952" s="165"/>
    </row>
    <row r="1953" spans="1:4" x14ac:dyDescent="0.2">
      <c r="A1953" s="164"/>
      <c r="B1953" s="164"/>
      <c r="C1953" s="164"/>
      <c r="D1953" s="165"/>
    </row>
    <row r="1954" spans="1:4" x14ac:dyDescent="0.2">
      <c r="A1954" s="164"/>
      <c r="B1954" s="164"/>
      <c r="C1954" s="164"/>
      <c r="D1954" s="165"/>
    </row>
    <row r="1955" spans="1:4" x14ac:dyDescent="0.2">
      <c r="A1955" s="164"/>
      <c r="B1955" s="164"/>
      <c r="C1955" s="164"/>
      <c r="D1955" s="165"/>
    </row>
    <row r="1956" spans="1:4" x14ac:dyDescent="0.2">
      <c r="A1956" s="164"/>
      <c r="B1956" s="164"/>
      <c r="C1956" s="164"/>
      <c r="D1956" s="165"/>
    </row>
    <row r="1957" spans="1:4" x14ac:dyDescent="0.2">
      <c r="A1957" s="164"/>
      <c r="B1957" s="164"/>
      <c r="C1957" s="164"/>
      <c r="D1957" s="165"/>
    </row>
    <row r="1958" spans="1:4" x14ac:dyDescent="0.2">
      <c r="A1958" s="164"/>
      <c r="B1958" s="164"/>
      <c r="C1958" s="164"/>
      <c r="D1958" s="165"/>
    </row>
    <row r="1959" spans="1:4" x14ac:dyDescent="0.2">
      <c r="A1959" s="164"/>
      <c r="B1959" s="164"/>
      <c r="C1959" s="164"/>
      <c r="D1959" s="165"/>
    </row>
    <row r="1960" spans="1:4" x14ac:dyDescent="0.2">
      <c r="A1960" s="164"/>
      <c r="B1960" s="164"/>
      <c r="C1960" s="164"/>
      <c r="D1960" s="165"/>
    </row>
    <row r="1961" spans="1:4" x14ac:dyDescent="0.2">
      <c r="A1961" s="164"/>
      <c r="B1961" s="164"/>
      <c r="C1961" s="164"/>
      <c r="D1961" s="165"/>
    </row>
    <row r="1962" spans="1:4" x14ac:dyDescent="0.2">
      <c r="A1962" s="164"/>
      <c r="B1962" s="164"/>
      <c r="C1962" s="164"/>
      <c r="D1962" s="165"/>
    </row>
    <row r="1963" spans="1:4" x14ac:dyDescent="0.2">
      <c r="A1963" s="164"/>
      <c r="B1963" s="164"/>
      <c r="C1963" s="164"/>
      <c r="D1963" s="165"/>
    </row>
    <row r="1964" spans="1:4" x14ac:dyDescent="0.2">
      <c r="A1964" s="164"/>
      <c r="B1964" s="164"/>
      <c r="C1964" s="164"/>
      <c r="D1964" s="165"/>
    </row>
    <row r="1965" spans="1:4" x14ac:dyDescent="0.2">
      <c r="A1965" s="164"/>
      <c r="B1965" s="164"/>
      <c r="C1965" s="164"/>
      <c r="D1965" s="165"/>
    </row>
    <row r="1966" spans="1:4" x14ac:dyDescent="0.2">
      <c r="A1966" s="164"/>
      <c r="B1966" s="164"/>
      <c r="C1966" s="164"/>
      <c r="D1966" s="165"/>
    </row>
    <row r="1967" spans="1:4" x14ac:dyDescent="0.2">
      <c r="A1967" s="164"/>
      <c r="B1967" s="164"/>
      <c r="C1967" s="164"/>
      <c r="D1967" s="165"/>
    </row>
    <row r="1968" spans="1:4" x14ac:dyDescent="0.2">
      <c r="A1968" s="164"/>
      <c r="B1968" s="164"/>
      <c r="C1968" s="164"/>
      <c r="D1968" s="165"/>
    </row>
    <row r="1969" spans="1:4" x14ac:dyDescent="0.2">
      <c r="A1969" s="164"/>
      <c r="B1969" s="164"/>
      <c r="C1969" s="164"/>
      <c r="D1969" s="165"/>
    </row>
    <row r="1970" spans="1:4" x14ac:dyDescent="0.2">
      <c r="A1970" s="164"/>
      <c r="B1970" s="164"/>
      <c r="C1970" s="164"/>
      <c r="D1970" s="165"/>
    </row>
    <row r="1971" spans="1:4" x14ac:dyDescent="0.2">
      <c r="A1971" s="164"/>
      <c r="B1971" s="164"/>
      <c r="C1971" s="164"/>
      <c r="D1971" s="165"/>
    </row>
    <row r="1972" spans="1:4" x14ac:dyDescent="0.2">
      <c r="A1972" s="164"/>
      <c r="B1972" s="164"/>
      <c r="C1972" s="164"/>
      <c r="D1972" s="165"/>
    </row>
    <row r="1973" spans="1:4" x14ac:dyDescent="0.2">
      <c r="A1973" s="164"/>
      <c r="B1973" s="164"/>
      <c r="C1973" s="164"/>
      <c r="D1973" s="165"/>
    </row>
    <row r="1974" spans="1:4" x14ac:dyDescent="0.2">
      <c r="A1974" s="164"/>
      <c r="B1974" s="164"/>
      <c r="C1974" s="164"/>
      <c r="D1974" s="165"/>
    </row>
    <row r="1975" spans="1:4" x14ac:dyDescent="0.2">
      <c r="A1975" s="164"/>
      <c r="B1975" s="164"/>
      <c r="C1975" s="164"/>
      <c r="D1975" s="165"/>
    </row>
    <row r="1976" spans="1:4" x14ac:dyDescent="0.2">
      <c r="A1976" s="164"/>
      <c r="B1976" s="164"/>
      <c r="C1976" s="164"/>
      <c r="D1976" s="165"/>
    </row>
    <row r="1977" spans="1:4" x14ac:dyDescent="0.2">
      <c r="A1977" s="164"/>
      <c r="B1977" s="164"/>
      <c r="C1977" s="164"/>
      <c r="D1977" s="165"/>
    </row>
    <row r="1978" spans="1:4" x14ac:dyDescent="0.2">
      <c r="A1978" s="164"/>
      <c r="B1978" s="164"/>
      <c r="C1978" s="164"/>
      <c r="D1978" s="165"/>
    </row>
    <row r="1979" spans="1:4" x14ac:dyDescent="0.2">
      <c r="A1979" s="164"/>
      <c r="B1979" s="164"/>
      <c r="C1979" s="164"/>
      <c r="D1979" s="165"/>
    </row>
    <row r="1980" spans="1:4" x14ac:dyDescent="0.2">
      <c r="A1980" s="164"/>
      <c r="B1980" s="164"/>
      <c r="C1980" s="164"/>
      <c r="D1980" s="165"/>
    </row>
    <row r="1981" spans="1:4" x14ac:dyDescent="0.2">
      <c r="A1981" s="164"/>
      <c r="B1981" s="164"/>
      <c r="C1981" s="164"/>
      <c r="D1981" s="165"/>
    </row>
    <row r="1982" spans="1:4" x14ac:dyDescent="0.2">
      <c r="A1982" s="164"/>
      <c r="B1982" s="164"/>
      <c r="C1982" s="164"/>
      <c r="D1982" s="165"/>
    </row>
    <row r="1983" spans="1:4" x14ac:dyDescent="0.2">
      <c r="A1983" s="164"/>
      <c r="B1983" s="164"/>
      <c r="C1983" s="164"/>
      <c r="D1983" s="165"/>
    </row>
    <row r="1984" spans="1:4" x14ac:dyDescent="0.2">
      <c r="A1984" s="164"/>
      <c r="B1984" s="164"/>
      <c r="C1984" s="164"/>
      <c r="D1984" s="165"/>
    </row>
    <row r="1985" spans="1:4" x14ac:dyDescent="0.2">
      <c r="A1985" s="164"/>
      <c r="B1985" s="164"/>
      <c r="C1985" s="164"/>
      <c r="D1985" s="165"/>
    </row>
    <row r="1986" spans="1:4" x14ac:dyDescent="0.2">
      <c r="A1986" s="164"/>
      <c r="B1986" s="164"/>
      <c r="C1986" s="164"/>
      <c r="D1986" s="165"/>
    </row>
    <row r="1987" spans="1:4" x14ac:dyDescent="0.2">
      <c r="A1987" s="164"/>
      <c r="B1987" s="164"/>
      <c r="C1987" s="164"/>
      <c r="D1987" s="165"/>
    </row>
    <row r="1988" spans="1:4" x14ac:dyDescent="0.2">
      <c r="A1988" s="164"/>
      <c r="B1988" s="164"/>
      <c r="C1988" s="164"/>
      <c r="D1988" s="165"/>
    </row>
    <row r="1989" spans="1:4" x14ac:dyDescent="0.2">
      <c r="A1989" s="164"/>
      <c r="B1989" s="164"/>
      <c r="C1989" s="164"/>
      <c r="D1989" s="165"/>
    </row>
    <row r="1990" spans="1:4" x14ac:dyDescent="0.2">
      <c r="A1990" s="164"/>
      <c r="B1990" s="164"/>
      <c r="C1990" s="164"/>
      <c r="D1990" s="165"/>
    </row>
    <row r="1991" spans="1:4" x14ac:dyDescent="0.2">
      <c r="A1991" s="164"/>
      <c r="B1991" s="164"/>
      <c r="C1991" s="164"/>
      <c r="D1991" s="165"/>
    </row>
    <row r="1992" spans="1:4" x14ac:dyDescent="0.2">
      <c r="A1992" s="164"/>
      <c r="B1992" s="164"/>
      <c r="C1992" s="164"/>
      <c r="D1992" s="165"/>
    </row>
    <row r="1993" spans="1:4" x14ac:dyDescent="0.2">
      <c r="A1993" s="164"/>
      <c r="B1993" s="164"/>
      <c r="C1993" s="164"/>
      <c r="D1993" s="165"/>
    </row>
    <row r="1994" spans="1:4" x14ac:dyDescent="0.2">
      <c r="A1994" s="164"/>
      <c r="B1994" s="164"/>
      <c r="C1994" s="164"/>
      <c r="D1994" s="165"/>
    </row>
    <row r="1995" spans="1:4" x14ac:dyDescent="0.2">
      <c r="A1995" s="164"/>
      <c r="B1995" s="164"/>
      <c r="C1995" s="164"/>
      <c r="D1995" s="165"/>
    </row>
    <row r="1996" spans="1:4" x14ac:dyDescent="0.2">
      <c r="A1996" s="164"/>
      <c r="B1996" s="164"/>
      <c r="C1996" s="164"/>
      <c r="D1996" s="165"/>
    </row>
    <row r="1997" spans="1:4" x14ac:dyDescent="0.2">
      <c r="A1997" s="164"/>
      <c r="B1997" s="164"/>
      <c r="C1997" s="164"/>
      <c r="D1997" s="165"/>
    </row>
    <row r="1998" spans="1:4" x14ac:dyDescent="0.2">
      <c r="A1998" s="164"/>
      <c r="B1998" s="164"/>
      <c r="C1998" s="164"/>
      <c r="D1998" s="165"/>
    </row>
    <row r="1999" spans="1:4" x14ac:dyDescent="0.2">
      <c r="A1999" s="164"/>
      <c r="B1999" s="164"/>
      <c r="C1999" s="164"/>
      <c r="D1999" s="165"/>
    </row>
    <row r="2000" spans="1:4" x14ac:dyDescent="0.2">
      <c r="A2000" s="164"/>
      <c r="B2000" s="164"/>
      <c r="C2000" s="164"/>
      <c r="D2000" s="165"/>
    </row>
    <row r="2001" spans="1:4" x14ac:dyDescent="0.2">
      <c r="A2001" s="164"/>
      <c r="B2001" s="164"/>
      <c r="C2001" s="164"/>
      <c r="D2001" s="165"/>
    </row>
    <row r="2002" spans="1:4" x14ac:dyDescent="0.2">
      <c r="A2002" s="164"/>
      <c r="B2002" s="164"/>
      <c r="C2002" s="164"/>
      <c r="D2002" s="165"/>
    </row>
    <row r="2003" spans="1:4" x14ac:dyDescent="0.2">
      <c r="A2003" s="164"/>
      <c r="B2003" s="164"/>
      <c r="C2003" s="164"/>
      <c r="D2003" s="165"/>
    </row>
    <row r="2004" spans="1:4" x14ac:dyDescent="0.2">
      <c r="A2004" s="164"/>
      <c r="B2004" s="164"/>
      <c r="C2004" s="164"/>
      <c r="D2004" s="165"/>
    </row>
    <row r="2005" spans="1:4" x14ac:dyDescent="0.2">
      <c r="A2005" s="164"/>
      <c r="B2005" s="164"/>
      <c r="C2005" s="164"/>
      <c r="D2005" s="165"/>
    </row>
    <row r="2006" spans="1:4" x14ac:dyDescent="0.2">
      <c r="A2006" s="164"/>
      <c r="B2006" s="164"/>
      <c r="C2006" s="164"/>
      <c r="D2006" s="165"/>
    </row>
    <row r="2007" spans="1:4" x14ac:dyDescent="0.2">
      <c r="A2007" s="164"/>
      <c r="B2007" s="164"/>
      <c r="C2007" s="164"/>
      <c r="D2007" s="165"/>
    </row>
    <row r="2008" spans="1:4" x14ac:dyDescent="0.2">
      <c r="A2008" s="164"/>
      <c r="B2008" s="164"/>
      <c r="C2008" s="164"/>
      <c r="D2008" s="165"/>
    </row>
    <row r="2009" spans="1:4" x14ac:dyDescent="0.2">
      <c r="A2009" s="164"/>
      <c r="B2009" s="164"/>
      <c r="C2009" s="164"/>
      <c r="D2009" s="165"/>
    </row>
    <row r="2010" spans="1:4" x14ac:dyDescent="0.2">
      <c r="A2010" s="164"/>
      <c r="B2010" s="164"/>
      <c r="C2010" s="164"/>
      <c r="D2010" s="165"/>
    </row>
    <row r="2011" spans="1:4" x14ac:dyDescent="0.2">
      <c r="A2011" s="164"/>
      <c r="B2011" s="164"/>
      <c r="C2011" s="164"/>
      <c r="D2011" s="165"/>
    </row>
    <row r="2012" spans="1:4" x14ac:dyDescent="0.2">
      <c r="A2012" s="164"/>
      <c r="B2012" s="164"/>
      <c r="C2012" s="164"/>
      <c r="D2012" s="165"/>
    </row>
    <row r="2013" spans="1:4" x14ac:dyDescent="0.2">
      <c r="A2013" s="164"/>
      <c r="B2013" s="164"/>
      <c r="C2013" s="164"/>
      <c r="D2013" s="165"/>
    </row>
    <row r="2014" spans="1:4" x14ac:dyDescent="0.2">
      <c r="A2014" s="164"/>
      <c r="B2014" s="164"/>
      <c r="C2014" s="164"/>
      <c r="D2014" s="165"/>
    </row>
    <row r="2015" spans="1:4" x14ac:dyDescent="0.2">
      <c r="A2015" s="164"/>
      <c r="B2015" s="164"/>
      <c r="C2015" s="164"/>
      <c r="D2015" s="165"/>
    </row>
    <row r="2016" spans="1:4" x14ac:dyDescent="0.2">
      <c r="A2016" s="164"/>
      <c r="B2016" s="164"/>
      <c r="C2016" s="164"/>
      <c r="D2016" s="165"/>
    </row>
    <row r="2017" spans="1:4" x14ac:dyDescent="0.2">
      <c r="A2017" s="164"/>
      <c r="B2017" s="164"/>
      <c r="C2017" s="164"/>
      <c r="D2017" s="165"/>
    </row>
    <row r="2018" spans="1:4" x14ac:dyDescent="0.2">
      <c r="A2018" s="164"/>
      <c r="B2018" s="164"/>
      <c r="C2018" s="164"/>
      <c r="D2018" s="165"/>
    </row>
    <row r="2019" spans="1:4" x14ac:dyDescent="0.2">
      <c r="A2019" s="164"/>
      <c r="B2019" s="164"/>
      <c r="C2019" s="164"/>
      <c r="D2019" s="165"/>
    </row>
    <row r="2020" spans="1:4" x14ac:dyDescent="0.2">
      <c r="A2020" s="164"/>
      <c r="B2020" s="164"/>
      <c r="C2020" s="164"/>
      <c r="D2020" s="165"/>
    </row>
    <row r="2021" spans="1:4" x14ac:dyDescent="0.2">
      <c r="A2021" s="164"/>
      <c r="B2021" s="164"/>
      <c r="C2021" s="164"/>
      <c r="D2021" s="165"/>
    </row>
    <row r="2022" spans="1:4" x14ac:dyDescent="0.2">
      <c r="A2022" s="164"/>
      <c r="B2022" s="164"/>
      <c r="C2022" s="164"/>
      <c r="D2022" s="165"/>
    </row>
    <row r="2023" spans="1:4" x14ac:dyDescent="0.2">
      <c r="A2023" s="164"/>
      <c r="B2023" s="164"/>
      <c r="C2023" s="164"/>
      <c r="D2023" s="165"/>
    </row>
    <row r="2024" spans="1:4" x14ac:dyDescent="0.2">
      <c r="A2024" s="164"/>
      <c r="B2024" s="164"/>
      <c r="C2024" s="164"/>
      <c r="D2024" s="165"/>
    </row>
    <row r="2025" spans="1:4" x14ac:dyDescent="0.2">
      <c r="A2025" s="164"/>
      <c r="B2025" s="164"/>
      <c r="C2025" s="164"/>
      <c r="D2025" s="165"/>
    </row>
    <row r="2026" spans="1:4" x14ac:dyDescent="0.2">
      <c r="A2026" s="164"/>
      <c r="B2026" s="164"/>
      <c r="C2026" s="164"/>
      <c r="D2026" s="165"/>
    </row>
    <row r="2027" spans="1:4" x14ac:dyDescent="0.2">
      <c r="A2027" s="164"/>
      <c r="B2027" s="164"/>
      <c r="C2027" s="164"/>
      <c r="D2027" s="165"/>
    </row>
    <row r="2028" spans="1:4" x14ac:dyDescent="0.2">
      <c r="A2028" s="164"/>
      <c r="B2028" s="164"/>
      <c r="C2028" s="164"/>
      <c r="D2028" s="165"/>
    </row>
    <row r="2029" spans="1:4" x14ac:dyDescent="0.2">
      <c r="A2029" s="164"/>
      <c r="B2029" s="164"/>
      <c r="C2029" s="164"/>
      <c r="D2029" s="165"/>
    </row>
    <row r="2030" spans="1:4" x14ac:dyDescent="0.2">
      <c r="A2030" s="164"/>
      <c r="B2030" s="164"/>
      <c r="C2030" s="164"/>
      <c r="D2030" s="165"/>
    </row>
    <row r="2031" spans="1:4" x14ac:dyDescent="0.2">
      <c r="A2031" s="164"/>
      <c r="B2031" s="164"/>
      <c r="C2031" s="164"/>
      <c r="D2031" s="165"/>
    </row>
    <row r="2032" spans="1:4" s="123" customFormat="1" x14ac:dyDescent="0.2">
      <c r="A2032" s="164"/>
      <c r="B2032" s="164"/>
      <c r="C2032" s="164"/>
      <c r="D2032" s="165"/>
    </row>
    <row r="2033" spans="1:4" x14ac:dyDescent="0.2">
      <c r="A2033" s="164"/>
      <c r="B2033" s="164"/>
      <c r="C2033" s="164"/>
      <c r="D2033" s="165"/>
    </row>
    <row r="2034" spans="1:4" x14ac:dyDescent="0.2">
      <c r="A2034" s="164"/>
      <c r="B2034" s="164"/>
      <c r="C2034" s="164"/>
      <c r="D2034" s="165"/>
    </row>
    <row r="2035" spans="1:4" x14ac:dyDescent="0.2">
      <c r="A2035" s="164"/>
      <c r="B2035" s="164"/>
      <c r="C2035" s="164"/>
      <c r="D2035" s="165"/>
    </row>
    <row r="2036" spans="1:4" x14ac:dyDescent="0.2">
      <c r="A2036" s="164"/>
      <c r="B2036" s="164"/>
      <c r="C2036" s="164"/>
      <c r="D2036" s="165"/>
    </row>
    <row r="2037" spans="1:4" x14ac:dyDescent="0.2">
      <c r="A2037" s="164"/>
      <c r="B2037" s="164"/>
      <c r="C2037" s="164"/>
      <c r="D2037" s="165"/>
    </row>
    <row r="2038" spans="1:4" x14ac:dyDescent="0.2">
      <c r="A2038" s="164"/>
      <c r="B2038" s="164"/>
      <c r="C2038" s="164"/>
      <c r="D2038" s="165"/>
    </row>
    <row r="2039" spans="1:4" x14ac:dyDescent="0.2">
      <c r="A2039" s="164"/>
      <c r="B2039" s="164"/>
      <c r="C2039" s="164"/>
      <c r="D2039" s="165"/>
    </row>
    <row r="2040" spans="1:4" x14ac:dyDescent="0.2">
      <c r="A2040" s="164"/>
      <c r="B2040" s="164"/>
      <c r="C2040" s="164"/>
      <c r="D2040" s="165"/>
    </row>
    <row r="2041" spans="1:4" s="123" customFormat="1" x14ac:dyDescent="0.2">
      <c r="A2041" s="164"/>
      <c r="B2041" s="164"/>
      <c r="C2041" s="164"/>
      <c r="D2041" s="165"/>
    </row>
    <row r="2042" spans="1:4" x14ac:dyDescent="0.2">
      <c r="A2042" s="164"/>
      <c r="B2042" s="164"/>
      <c r="C2042" s="164"/>
      <c r="D2042" s="165"/>
    </row>
    <row r="2043" spans="1:4" x14ac:dyDescent="0.2">
      <c r="A2043" s="164"/>
      <c r="B2043" s="164"/>
      <c r="C2043" s="164"/>
      <c r="D2043" s="165"/>
    </row>
    <row r="2044" spans="1:4" x14ac:dyDescent="0.2">
      <c r="A2044" s="164"/>
      <c r="B2044" s="164"/>
      <c r="C2044" s="164"/>
      <c r="D2044" s="165"/>
    </row>
    <row r="2045" spans="1:4" x14ac:dyDescent="0.2">
      <c r="A2045" s="164"/>
      <c r="B2045" s="164"/>
      <c r="C2045" s="164"/>
      <c r="D2045" s="165"/>
    </row>
    <row r="2046" spans="1:4" x14ac:dyDescent="0.2">
      <c r="A2046" s="164"/>
      <c r="B2046" s="164"/>
      <c r="C2046" s="164"/>
      <c r="D2046" s="165"/>
    </row>
    <row r="2047" spans="1:4" x14ac:dyDescent="0.2">
      <c r="A2047" s="164"/>
      <c r="B2047" s="164"/>
      <c r="C2047" s="164"/>
      <c r="D2047" s="165"/>
    </row>
    <row r="2048" spans="1:4" x14ac:dyDescent="0.2">
      <c r="A2048" s="164"/>
      <c r="B2048" s="164"/>
      <c r="C2048" s="164"/>
      <c r="D2048" s="165"/>
    </row>
    <row r="2049" spans="1:4" x14ac:dyDescent="0.2">
      <c r="A2049" s="164"/>
      <c r="B2049" s="164"/>
      <c r="C2049" s="164"/>
      <c r="D2049" s="165"/>
    </row>
    <row r="2050" spans="1:4" x14ac:dyDescent="0.2">
      <c r="A2050" s="164"/>
      <c r="B2050" s="164"/>
      <c r="C2050" s="164"/>
      <c r="D2050" s="165"/>
    </row>
    <row r="2051" spans="1:4" x14ac:dyDescent="0.2">
      <c r="A2051" s="164"/>
      <c r="B2051" s="164"/>
      <c r="C2051" s="164"/>
      <c r="D2051" s="165"/>
    </row>
    <row r="2052" spans="1:4" x14ac:dyDescent="0.2">
      <c r="A2052" s="164"/>
      <c r="B2052" s="164"/>
      <c r="C2052" s="164"/>
      <c r="D2052" s="165"/>
    </row>
    <row r="2053" spans="1:4" x14ac:dyDescent="0.2">
      <c r="A2053" s="164"/>
      <c r="B2053" s="164"/>
      <c r="C2053" s="164"/>
      <c r="D2053" s="165"/>
    </row>
    <row r="2054" spans="1:4" x14ac:dyDescent="0.2">
      <c r="A2054" s="164"/>
      <c r="B2054" s="164"/>
      <c r="C2054" s="164"/>
      <c r="D2054" s="165"/>
    </row>
    <row r="2055" spans="1:4" x14ac:dyDescent="0.2">
      <c r="A2055" s="164"/>
      <c r="B2055" s="164"/>
      <c r="C2055" s="164"/>
      <c r="D2055" s="165"/>
    </row>
    <row r="2056" spans="1:4" x14ac:dyDescent="0.2">
      <c r="A2056" s="164"/>
      <c r="B2056" s="164"/>
      <c r="C2056" s="164"/>
      <c r="D2056" s="165"/>
    </row>
    <row r="2057" spans="1:4" x14ac:dyDescent="0.2">
      <c r="A2057" s="164"/>
      <c r="B2057" s="164"/>
      <c r="C2057" s="164"/>
      <c r="D2057" s="165"/>
    </row>
    <row r="2058" spans="1:4" x14ac:dyDescent="0.2">
      <c r="A2058" s="164"/>
      <c r="B2058" s="164"/>
      <c r="C2058" s="164"/>
      <c r="D2058" s="165"/>
    </row>
    <row r="2059" spans="1:4" x14ac:dyDescent="0.2">
      <c r="A2059" s="164"/>
      <c r="B2059" s="164"/>
      <c r="C2059" s="164"/>
      <c r="D2059" s="165"/>
    </row>
    <row r="2060" spans="1:4" x14ac:dyDescent="0.2">
      <c r="A2060" s="164"/>
      <c r="B2060" s="164"/>
      <c r="C2060" s="164"/>
      <c r="D2060" s="165"/>
    </row>
    <row r="2061" spans="1:4" x14ac:dyDescent="0.2">
      <c r="A2061" s="164"/>
      <c r="B2061" s="164"/>
      <c r="C2061" s="164"/>
      <c r="D2061" s="165"/>
    </row>
    <row r="2062" spans="1:4" x14ac:dyDescent="0.2">
      <c r="A2062" s="164"/>
      <c r="B2062" s="164"/>
      <c r="C2062" s="164"/>
      <c r="D2062" s="165"/>
    </row>
    <row r="2063" spans="1:4" x14ac:dyDescent="0.2">
      <c r="A2063" s="164"/>
      <c r="B2063" s="164"/>
      <c r="C2063" s="164"/>
      <c r="D2063" s="165"/>
    </row>
    <row r="2064" spans="1:4" x14ac:dyDescent="0.2">
      <c r="A2064" s="164"/>
      <c r="B2064" s="164"/>
      <c r="C2064" s="164"/>
      <c r="D2064" s="165"/>
    </row>
    <row r="2065" spans="1:4" x14ac:dyDescent="0.2">
      <c r="A2065" s="164"/>
      <c r="B2065" s="164"/>
      <c r="C2065" s="164"/>
      <c r="D2065" s="165"/>
    </row>
    <row r="2066" spans="1:4" x14ac:dyDescent="0.2">
      <c r="A2066" s="164"/>
      <c r="B2066" s="164"/>
      <c r="C2066" s="164"/>
      <c r="D2066" s="165"/>
    </row>
    <row r="2067" spans="1:4" x14ac:dyDescent="0.2">
      <c r="A2067" s="164"/>
      <c r="B2067" s="164"/>
      <c r="C2067" s="164"/>
      <c r="D2067" s="165"/>
    </row>
    <row r="2068" spans="1:4" x14ac:dyDescent="0.2">
      <c r="A2068" s="164"/>
      <c r="B2068" s="164"/>
      <c r="C2068" s="164"/>
      <c r="D2068" s="165"/>
    </row>
    <row r="2069" spans="1:4" x14ac:dyDescent="0.2">
      <c r="A2069" s="164"/>
      <c r="B2069" s="164"/>
      <c r="C2069" s="164"/>
      <c r="D2069" s="165"/>
    </row>
    <row r="2070" spans="1:4" x14ac:dyDescent="0.2">
      <c r="A2070" s="164"/>
      <c r="B2070" s="164"/>
      <c r="C2070" s="164"/>
      <c r="D2070" s="165"/>
    </row>
    <row r="2071" spans="1:4" x14ac:dyDescent="0.2">
      <c r="A2071" s="164"/>
      <c r="B2071" s="164"/>
      <c r="C2071" s="164"/>
      <c r="D2071" s="165"/>
    </row>
    <row r="2072" spans="1:4" x14ac:dyDescent="0.2">
      <c r="A2072" s="164"/>
      <c r="B2072" s="164"/>
      <c r="C2072" s="164"/>
      <c r="D2072" s="165"/>
    </row>
    <row r="2073" spans="1:4" x14ac:dyDescent="0.2">
      <c r="A2073" s="164"/>
      <c r="B2073" s="164"/>
      <c r="C2073" s="164"/>
      <c r="D2073" s="165"/>
    </row>
    <row r="2074" spans="1:4" x14ac:dyDescent="0.2">
      <c r="A2074" s="164"/>
      <c r="B2074" s="164"/>
      <c r="C2074" s="164"/>
      <c r="D2074" s="165"/>
    </row>
    <row r="2075" spans="1:4" x14ac:dyDescent="0.2">
      <c r="A2075" s="164"/>
      <c r="B2075" s="164"/>
      <c r="C2075" s="164"/>
      <c r="D2075" s="165"/>
    </row>
    <row r="2076" spans="1:4" x14ac:dyDescent="0.2">
      <c r="A2076" s="164"/>
      <c r="B2076" s="164"/>
      <c r="C2076" s="164"/>
      <c r="D2076" s="165"/>
    </row>
    <row r="2077" spans="1:4" x14ac:dyDescent="0.2">
      <c r="A2077" s="164"/>
      <c r="B2077" s="164"/>
      <c r="C2077" s="164"/>
      <c r="D2077" s="165"/>
    </row>
    <row r="2078" spans="1:4" x14ac:dyDescent="0.2">
      <c r="A2078" s="164"/>
      <c r="B2078" s="164"/>
      <c r="C2078" s="164"/>
      <c r="D2078" s="165"/>
    </row>
    <row r="2079" spans="1:4" x14ac:dyDescent="0.2">
      <c r="A2079" s="164"/>
      <c r="B2079" s="164"/>
      <c r="C2079" s="164"/>
      <c r="D2079" s="165"/>
    </row>
    <row r="2080" spans="1:4" x14ac:dyDescent="0.2">
      <c r="A2080" s="164"/>
      <c r="B2080" s="164"/>
      <c r="C2080" s="164"/>
      <c r="D2080" s="165"/>
    </row>
    <row r="2081" spans="1:4" x14ac:dyDescent="0.2">
      <c r="A2081" s="164"/>
      <c r="B2081" s="164"/>
      <c r="C2081" s="164"/>
      <c r="D2081" s="165"/>
    </row>
    <row r="2082" spans="1:4" x14ac:dyDescent="0.2">
      <c r="A2082" s="164"/>
      <c r="B2082" s="164"/>
      <c r="C2082" s="164"/>
      <c r="D2082" s="165"/>
    </row>
    <row r="2083" spans="1:4" x14ac:dyDescent="0.2">
      <c r="A2083" s="164"/>
      <c r="B2083" s="164"/>
      <c r="C2083" s="164"/>
      <c r="D2083" s="165"/>
    </row>
    <row r="2084" spans="1:4" x14ac:dyDescent="0.2">
      <c r="A2084" s="164"/>
      <c r="B2084" s="164"/>
      <c r="C2084" s="164"/>
      <c r="D2084" s="165"/>
    </row>
    <row r="2085" spans="1:4" x14ac:dyDescent="0.2">
      <c r="A2085" s="164"/>
      <c r="B2085" s="164"/>
      <c r="C2085" s="164"/>
      <c r="D2085" s="165"/>
    </row>
    <row r="2086" spans="1:4" x14ac:dyDescent="0.2">
      <c r="A2086" s="164"/>
      <c r="B2086" s="164"/>
      <c r="C2086" s="164"/>
      <c r="D2086" s="165"/>
    </row>
    <row r="2087" spans="1:4" x14ac:dyDescent="0.2">
      <c r="A2087" s="164"/>
      <c r="B2087" s="164"/>
      <c r="C2087" s="164"/>
      <c r="D2087" s="165"/>
    </row>
    <row r="2088" spans="1:4" x14ac:dyDescent="0.2">
      <c r="A2088" s="164"/>
      <c r="B2088" s="164"/>
      <c r="C2088" s="164"/>
      <c r="D2088" s="165"/>
    </row>
    <row r="2089" spans="1:4" x14ac:dyDescent="0.2">
      <c r="A2089" s="164"/>
      <c r="B2089" s="164"/>
      <c r="C2089" s="164"/>
      <c r="D2089" s="165"/>
    </row>
    <row r="2090" spans="1:4" x14ac:dyDescent="0.2">
      <c r="A2090" s="164"/>
      <c r="B2090" s="164"/>
      <c r="C2090" s="164"/>
      <c r="D2090" s="165"/>
    </row>
    <row r="2091" spans="1:4" x14ac:dyDescent="0.2">
      <c r="A2091" s="164"/>
      <c r="B2091" s="164"/>
      <c r="C2091" s="164"/>
      <c r="D2091" s="165"/>
    </row>
    <row r="2092" spans="1:4" x14ac:dyDescent="0.2">
      <c r="A2092" s="164"/>
      <c r="B2092" s="164"/>
      <c r="C2092" s="164"/>
      <c r="D2092" s="165"/>
    </row>
    <row r="2093" spans="1:4" x14ac:dyDescent="0.2">
      <c r="A2093" s="164"/>
      <c r="B2093" s="164"/>
      <c r="C2093" s="164"/>
      <c r="D2093" s="165"/>
    </row>
    <row r="2094" spans="1:4" x14ac:dyDescent="0.2">
      <c r="A2094" s="164"/>
      <c r="B2094" s="164"/>
      <c r="C2094" s="164"/>
      <c r="D2094" s="165"/>
    </row>
    <row r="2095" spans="1:4" x14ac:dyDescent="0.2">
      <c r="A2095" s="164"/>
      <c r="B2095" s="164"/>
      <c r="C2095" s="164"/>
      <c r="D2095" s="165"/>
    </row>
    <row r="2096" spans="1:4" x14ac:dyDescent="0.2">
      <c r="A2096" s="164"/>
      <c r="B2096" s="164"/>
      <c r="C2096" s="164"/>
      <c r="D2096" s="165"/>
    </row>
    <row r="2097" spans="1:4" x14ac:dyDescent="0.2">
      <c r="A2097" s="164"/>
      <c r="B2097" s="164"/>
      <c r="C2097" s="164"/>
      <c r="D2097" s="165"/>
    </row>
    <row r="2098" spans="1:4" x14ac:dyDescent="0.2">
      <c r="A2098" s="164"/>
      <c r="B2098" s="164"/>
      <c r="C2098" s="164"/>
      <c r="D2098" s="165"/>
    </row>
    <row r="2099" spans="1:4" x14ac:dyDescent="0.2">
      <c r="A2099" s="164"/>
      <c r="B2099" s="164"/>
      <c r="C2099" s="164"/>
      <c r="D2099" s="165"/>
    </row>
    <row r="2100" spans="1:4" x14ac:dyDescent="0.2">
      <c r="A2100" s="164"/>
      <c r="B2100" s="164"/>
      <c r="C2100" s="164"/>
      <c r="D2100" s="165"/>
    </row>
    <row r="2101" spans="1:4" x14ac:dyDescent="0.2">
      <c r="A2101" s="164"/>
      <c r="B2101" s="164"/>
      <c r="C2101" s="164"/>
      <c r="D2101" s="165"/>
    </row>
    <row r="2102" spans="1:4" x14ac:dyDescent="0.2">
      <c r="A2102" s="164"/>
      <c r="B2102" s="164"/>
      <c r="C2102" s="164"/>
      <c r="D2102" s="165"/>
    </row>
    <row r="2103" spans="1:4" x14ac:dyDescent="0.2">
      <c r="A2103" s="164"/>
      <c r="B2103" s="164"/>
      <c r="C2103" s="164"/>
      <c r="D2103" s="165"/>
    </row>
    <row r="2104" spans="1:4" x14ac:dyDescent="0.2">
      <c r="A2104" s="164"/>
      <c r="B2104" s="164"/>
      <c r="C2104" s="164"/>
      <c r="D2104" s="165"/>
    </row>
    <row r="2105" spans="1:4" x14ac:dyDescent="0.2">
      <c r="A2105" s="164"/>
      <c r="B2105" s="164"/>
      <c r="C2105" s="164"/>
      <c r="D2105" s="165"/>
    </row>
    <row r="2106" spans="1:4" x14ac:dyDescent="0.2">
      <c r="A2106" s="164"/>
      <c r="B2106" s="164"/>
      <c r="C2106" s="164"/>
      <c r="D2106" s="165"/>
    </row>
    <row r="2107" spans="1:4" x14ac:dyDescent="0.2">
      <c r="A2107" s="164"/>
      <c r="B2107" s="164"/>
      <c r="C2107" s="164"/>
      <c r="D2107" s="165"/>
    </row>
    <row r="2108" spans="1:4" x14ac:dyDescent="0.2">
      <c r="A2108" s="164"/>
      <c r="B2108" s="164"/>
      <c r="C2108" s="164"/>
      <c r="D2108" s="165"/>
    </row>
    <row r="2109" spans="1:4" x14ac:dyDescent="0.2">
      <c r="A2109" s="164"/>
      <c r="B2109" s="164"/>
      <c r="C2109" s="164"/>
      <c r="D2109" s="165"/>
    </row>
    <row r="2110" spans="1:4" x14ac:dyDescent="0.2">
      <c r="A2110" s="164"/>
      <c r="B2110" s="164"/>
      <c r="C2110" s="164"/>
      <c r="D2110" s="165"/>
    </row>
    <row r="2111" spans="1:4" x14ac:dyDescent="0.2">
      <c r="A2111" s="164"/>
      <c r="B2111" s="164"/>
      <c r="C2111" s="164"/>
      <c r="D2111" s="165"/>
    </row>
    <row r="2112" spans="1:4" x14ac:dyDescent="0.2">
      <c r="A2112" s="164"/>
      <c r="B2112" s="164"/>
      <c r="C2112" s="164"/>
      <c r="D2112" s="165"/>
    </row>
    <row r="2113" spans="1:4" x14ac:dyDescent="0.2">
      <c r="A2113" s="164"/>
      <c r="B2113" s="164"/>
      <c r="C2113" s="164"/>
      <c r="D2113" s="165"/>
    </row>
    <row r="2114" spans="1:4" x14ac:dyDescent="0.2">
      <c r="A2114" s="164"/>
      <c r="B2114" s="164"/>
      <c r="C2114" s="164"/>
      <c r="D2114" s="165"/>
    </row>
    <row r="2115" spans="1:4" x14ac:dyDescent="0.2">
      <c r="A2115" s="164"/>
      <c r="B2115" s="164"/>
      <c r="C2115" s="164"/>
      <c r="D2115" s="165"/>
    </row>
    <row r="2116" spans="1:4" x14ac:dyDescent="0.2">
      <c r="A2116" s="164"/>
      <c r="B2116" s="164"/>
      <c r="C2116" s="164"/>
      <c r="D2116" s="165"/>
    </row>
    <row r="2117" spans="1:4" x14ac:dyDescent="0.2">
      <c r="A2117" s="164"/>
      <c r="B2117" s="164"/>
      <c r="C2117" s="164"/>
      <c r="D2117" s="165"/>
    </row>
    <row r="2118" spans="1:4" x14ac:dyDescent="0.2">
      <c r="A2118" s="164"/>
      <c r="B2118" s="164"/>
      <c r="C2118" s="164"/>
      <c r="D2118" s="165"/>
    </row>
    <row r="2119" spans="1:4" x14ac:dyDescent="0.2">
      <c r="A2119" s="164"/>
      <c r="B2119" s="164"/>
      <c r="C2119" s="164"/>
      <c r="D2119" s="165"/>
    </row>
    <row r="2120" spans="1:4" x14ac:dyDescent="0.2">
      <c r="A2120" s="164"/>
      <c r="B2120" s="164"/>
      <c r="C2120" s="164"/>
      <c r="D2120" s="165"/>
    </row>
    <row r="2121" spans="1:4" x14ac:dyDescent="0.2">
      <c r="A2121" s="164"/>
      <c r="B2121" s="164"/>
      <c r="C2121" s="164"/>
      <c r="D2121" s="165"/>
    </row>
    <row r="2122" spans="1:4" x14ac:dyDescent="0.2">
      <c r="A2122" s="164"/>
      <c r="B2122" s="164"/>
      <c r="C2122" s="164"/>
      <c r="D2122" s="165"/>
    </row>
    <row r="2123" spans="1:4" x14ac:dyDescent="0.2">
      <c r="A2123" s="164"/>
      <c r="B2123" s="164"/>
      <c r="C2123" s="164"/>
      <c r="D2123" s="165"/>
    </row>
    <row r="2124" spans="1:4" x14ac:dyDescent="0.2">
      <c r="A2124" s="164"/>
      <c r="B2124" s="164"/>
      <c r="C2124" s="164"/>
      <c r="D2124" s="165"/>
    </row>
    <row r="2125" spans="1:4" x14ac:dyDescent="0.2">
      <c r="A2125" s="164"/>
      <c r="B2125" s="164"/>
      <c r="C2125" s="164"/>
      <c r="D2125" s="165"/>
    </row>
    <row r="2126" spans="1:4" x14ac:dyDescent="0.2">
      <c r="A2126" s="164"/>
      <c r="B2126" s="164"/>
      <c r="C2126" s="164"/>
      <c r="D2126" s="165"/>
    </row>
    <row r="2127" spans="1:4" x14ac:dyDescent="0.2">
      <c r="A2127" s="164"/>
      <c r="B2127" s="164"/>
      <c r="C2127" s="164"/>
      <c r="D2127" s="165"/>
    </row>
    <row r="2128" spans="1:4" x14ac:dyDescent="0.2">
      <c r="A2128" s="164"/>
      <c r="B2128" s="164"/>
      <c r="C2128" s="164"/>
      <c r="D2128" s="165"/>
    </row>
    <row r="2129" spans="1:4" x14ac:dyDescent="0.2">
      <c r="A2129" s="164"/>
      <c r="B2129" s="164"/>
      <c r="C2129" s="164"/>
      <c r="D2129" s="165"/>
    </row>
    <row r="2130" spans="1:4" x14ac:dyDescent="0.2">
      <c r="A2130" s="164"/>
      <c r="B2130" s="164"/>
      <c r="C2130" s="164"/>
      <c r="D2130" s="165"/>
    </row>
    <row r="2131" spans="1:4" x14ac:dyDescent="0.2">
      <c r="A2131" s="164"/>
      <c r="B2131" s="164"/>
      <c r="C2131" s="164"/>
      <c r="D2131" s="165"/>
    </row>
    <row r="2132" spans="1:4" x14ac:dyDescent="0.2">
      <c r="A2132" s="164"/>
      <c r="B2132" s="164"/>
      <c r="C2132" s="164"/>
      <c r="D2132" s="165"/>
    </row>
    <row r="2133" spans="1:4" x14ac:dyDescent="0.2">
      <c r="A2133" s="164"/>
      <c r="B2133" s="164"/>
      <c r="C2133" s="164"/>
      <c r="D2133" s="165"/>
    </row>
    <row r="2134" spans="1:4" x14ac:dyDescent="0.2">
      <c r="A2134" s="164"/>
      <c r="B2134" s="164"/>
      <c r="C2134" s="164"/>
      <c r="D2134" s="165"/>
    </row>
    <row r="2135" spans="1:4" x14ac:dyDescent="0.2">
      <c r="A2135" s="164"/>
      <c r="B2135" s="164"/>
      <c r="C2135" s="164"/>
      <c r="D2135" s="165"/>
    </row>
    <row r="2136" spans="1:4" x14ac:dyDescent="0.2">
      <c r="A2136" s="164"/>
      <c r="B2136" s="164"/>
      <c r="C2136" s="164"/>
      <c r="D2136" s="165"/>
    </row>
    <row r="2137" spans="1:4" x14ac:dyDescent="0.2">
      <c r="A2137" s="164"/>
      <c r="B2137" s="164"/>
      <c r="C2137" s="164"/>
      <c r="D2137" s="165"/>
    </row>
    <row r="2138" spans="1:4" x14ac:dyDescent="0.2">
      <c r="A2138" s="164"/>
      <c r="B2138" s="164"/>
      <c r="C2138" s="164"/>
      <c r="D2138" s="165"/>
    </row>
    <row r="2139" spans="1:4" x14ac:dyDescent="0.2">
      <c r="A2139" s="164"/>
      <c r="B2139" s="164"/>
      <c r="C2139" s="164"/>
      <c r="D2139" s="165"/>
    </row>
    <row r="2140" spans="1:4" x14ac:dyDescent="0.2">
      <c r="A2140" s="164"/>
      <c r="B2140" s="164"/>
      <c r="C2140" s="164"/>
      <c r="D2140" s="165"/>
    </row>
    <row r="2141" spans="1:4" x14ac:dyDescent="0.2">
      <c r="A2141" s="164"/>
      <c r="B2141" s="164"/>
      <c r="C2141" s="164"/>
      <c r="D2141" s="165"/>
    </row>
    <row r="2142" spans="1:4" x14ac:dyDescent="0.2">
      <c r="A2142" s="164"/>
      <c r="B2142" s="164"/>
      <c r="C2142" s="164"/>
      <c r="D2142" s="165"/>
    </row>
    <row r="2143" spans="1:4" x14ac:dyDescent="0.2">
      <c r="A2143" s="164"/>
      <c r="B2143" s="164"/>
      <c r="C2143" s="164"/>
      <c r="D2143" s="165"/>
    </row>
    <row r="2144" spans="1:4" x14ac:dyDescent="0.2">
      <c r="A2144" s="164"/>
      <c r="B2144" s="164"/>
      <c r="C2144" s="164"/>
      <c r="D2144" s="165"/>
    </row>
    <row r="2145" spans="1:4" x14ac:dyDescent="0.2">
      <c r="A2145" s="164"/>
      <c r="B2145" s="164"/>
      <c r="C2145" s="164"/>
      <c r="D2145" s="165"/>
    </row>
    <row r="2146" spans="1:4" x14ac:dyDescent="0.2">
      <c r="A2146" s="164"/>
      <c r="B2146" s="164"/>
      <c r="C2146" s="164"/>
      <c r="D2146" s="165"/>
    </row>
    <row r="2147" spans="1:4" x14ac:dyDescent="0.2">
      <c r="A2147" s="164"/>
      <c r="B2147" s="164"/>
      <c r="C2147" s="164"/>
      <c r="D2147" s="165"/>
    </row>
    <row r="2148" spans="1:4" x14ac:dyDescent="0.2">
      <c r="A2148" s="164"/>
      <c r="B2148" s="164"/>
      <c r="C2148" s="164"/>
      <c r="D2148" s="165"/>
    </row>
    <row r="2149" spans="1:4" x14ac:dyDescent="0.2">
      <c r="A2149" s="164"/>
      <c r="B2149" s="164"/>
      <c r="C2149" s="164"/>
      <c r="D2149" s="165"/>
    </row>
    <row r="2150" spans="1:4" x14ac:dyDescent="0.2">
      <c r="A2150" s="164"/>
      <c r="B2150" s="164"/>
      <c r="C2150" s="164"/>
      <c r="D2150" s="165"/>
    </row>
    <row r="2151" spans="1:4" x14ac:dyDescent="0.2">
      <c r="A2151" s="164"/>
      <c r="B2151" s="164"/>
      <c r="C2151" s="164"/>
      <c r="D2151" s="165"/>
    </row>
    <row r="2152" spans="1:4" x14ac:dyDescent="0.2">
      <c r="A2152" s="164"/>
      <c r="B2152" s="164"/>
      <c r="C2152" s="164"/>
      <c r="D2152" s="165"/>
    </row>
    <row r="2153" spans="1:4" x14ac:dyDescent="0.2">
      <c r="A2153" s="164"/>
      <c r="B2153" s="164"/>
      <c r="C2153" s="164"/>
      <c r="D2153" s="165"/>
    </row>
    <row r="2154" spans="1:4" x14ac:dyDescent="0.2">
      <c r="A2154" s="164"/>
      <c r="B2154" s="164"/>
      <c r="C2154" s="164"/>
      <c r="D2154" s="165"/>
    </row>
    <row r="2155" spans="1:4" x14ac:dyDescent="0.2">
      <c r="A2155" s="164"/>
      <c r="B2155" s="164"/>
      <c r="C2155" s="164"/>
      <c r="D2155" s="165"/>
    </row>
    <row r="2156" spans="1:4" x14ac:dyDescent="0.2">
      <c r="A2156" s="164"/>
      <c r="B2156" s="164"/>
      <c r="C2156" s="164"/>
      <c r="D2156" s="165"/>
    </row>
    <row r="2157" spans="1:4" x14ac:dyDescent="0.2">
      <c r="A2157" s="164"/>
      <c r="B2157" s="164"/>
      <c r="C2157" s="164"/>
      <c r="D2157" s="165"/>
    </row>
    <row r="2158" spans="1:4" x14ac:dyDescent="0.2">
      <c r="A2158" s="164"/>
      <c r="B2158" s="164"/>
      <c r="C2158" s="164"/>
      <c r="D2158" s="165"/>
    </row>
    <row r="2159" spans="1:4" x14ac:dyDescent="0.2">
      <c r="A2159" s="164"/>
      <c r="B2159" s="164"/>
      <c r="C2159" s="164"/>
      <c r="D2159" s="165"/>
    </row>
    <row r="2160" spans="1:4" x14ac:dyDescent="0.2">
      <c r="A2160" s="164"/>
      <c r="B2160" s="164"/>
      <c r="C2160" s="164"/>
      <c r="D2160" s="165"/>
    </row>
    <row r="2161" spans="1:4" x14ac:dyDescent="0.2">
      <c r="A2161" s="164"/>
      <c r="B2161" s="164"/>
      <c r="C2161" s="164"/>
      <c r="D2161" s="165"/>
    </row>
    <row r="2162" spans="1:4" x14ac:dyDescent="0.2">
      <c r="A2162" s="164"/>
      <c r="B2162" s="164"/>
      <c r="C2162" s="164"/>
      <c r="D2162" s="165"/>
    </row>
    <row r="2163" spans="1:4" x14ac:dyDescent="0.2">
      <c r="A2163" s="164"/>
      <c r="B2163" s="164"/>
      <c r="C2163" s="164"/>
      <c r="D2163" s="165"/>
    </row>
    <row r="2164" spans="1:4" x14ac:dyDescent="0.2">
      <c r="A2164" s="164"/>
      <c r="B2164" s="164"/>
      <c r="C2164" s="164"/>
      <c r="D2164" s="165"/>
    </row>
    <row r="2165" spans="1:4" x14ac:dyDescent="0.2">
      <c r="A2165" s="164"/>
      <c r="B2165" s="164"/>
      <c r="C2165" s="164"/>
      <c r="D2165" s="165"/>
    </row>
    <row r="2166" spans="1:4" x14ac:dyDescent="0.2">
      <c r="A2166" s="164"/>
      <c r="B2166" s="164"/>
      <c r="C2166" s="164"/>
      <c r="D2166" s="165"/>
    </row>
    <row r="2167" spans="1:4" x14ac:dyDescent="0.2">
      <c r="A2167" s="164"/>
      <c r="B2167" s="164"/>
      <c r="C2167" s="164"/>
      <c r="D2167" s="165"/>
    </row>
    <row r="2168" spans="1:4" x14ac:dyDescent="0.2">
      <c r="A2168" s="164"/>
      <c r="B2168" s="164"/>
      <c r="C2168" s="164"/>
      <c r="D2168" s="165"/>
    </row>
    <row r="2169" spans="1:4" x14ac:dyDescent="0.2">
      <c r="A2169" s="164"/>
      <c r="B2169" s="164"/>
      <c r="C2169" s="164"/>
      <c r="D2169" s="165"/>
    </row>
    <row r="2170" spans="1:4" x14ac:dyDescent="0.2">
      <c r="A2170" s="164"/>
      <c r="B2170" s="164"/>
      <c r="C2170" s="164"/>
      <c r="D2170" s="165"/>
    </row>
    <row r="2171" spans="1:4" x14ac:dyDescent="0.2">
      <c r="A2171" s="164"/>
      <c r="B2171" s="164"/>
      <c r="C2171" s="164"/>
      <c r="D2171" s="165"/>
    </row>
    <row r="2172" spans="1:4" x14ac:dyDescent="0.2">
      <c r="A2172" s="164"/>
      <c r="B2172" s="164"/>
      <c r="C2172" s="164"/>
      <c r="D2172" s="165"/>
    </row>
    <row r="2173" spans="1:4" x14ac:dyDescent="0.2">
      <c r="A2173" s="164"/>
      <c r="B2173" s="164"/>
      <c r="C2173" s="164"/>
      <c r="D2173" s="165"/>
    </row>
    <row r="2174" spans="1:4" x14ac:dyDescent="0.2">
      <c r="A2174" s="164"/>
      <c r="B2174" s="164"/>
      <c r="C2174" s="164"/>
      <c r="D2174" s="165"/>
    </row>
    <row r="2175" spans="1:4" x14ac:dyDescent="0.2">
      <c r="A2175" s="164"/>
      <c r="B2175" s="164"/>
      <c r="C2175" s="164"/>
      <c r="D2175" s="165"/>
    </row>
    <row r="2176" spans="1:4" x14ac:dyDescent="0.2">
      <c r="A2176" s="164"/>
      <c r="B2176" s="164"/>
      <c r="C2176" s="164"/>
      <c r="D2176" s="165"/>
    </row>
    <row r="2177" spans="1:4" x14ac:dyDescent="0.2">
      <c r="A2177" s="164"/>
      <c r="B2177" s="164"/>
      <c r="C2177" s="164"/>
      <c r="D2177" s="165"/>
    </row>
    <row r="2178" spans="1:4" x14ac:dyDescent="0.2">
      <c r="A2178" s="164"/>
      <c r="B2178" s="164"/>
      <c r="C2178" s="164"/>
      <c r="D2178" s="165"/>
    </row>
    <row r="2179" spans="1:4" x14ac:dyDescent="0.2">
      <c r="A2179" s="164"/>
      <c r="B2179" s="164"/>
      <c r="C2179" s="164"/>
      <c r="D2179" s="165"/>
    </row>
    <row r="2180" spans="1:4" x14ac:dyDescent="0.2">
      <c r="A2180" s="164"/>
      <c r="B2180" s="164"/>
      <c r="C2180" s="164"/>
      <c r="D2180" s="165"/>
    </row>
    <row r="2181" spans="1:4" x14ac:dyDescent="0.2">
      <c r="A2181" s="164"/>
      <c r="B2181" s="164"/>
      <c r="C2181" s="164"/>
      <c r="D2181" s="165"/>
    </row>
    <row r="2182" spans="1:4" x14ac:dyDescent="0.2">
      <c r="A2182" s="164"/>
      <c r="B2182" s="164"/>
      <c r="C2182" s="164"/>
      <c r="D2182" s="165"/>
    </row>
    <row r="2183" spans="1:4" x14ac:dyDescent="0.2">
      <c r="A2183" s="164"/>
      <c r="B2183" s="164"/>
      <c r="C2183" s="164"/>
      <c r="D2183" s="165"/>
    </row>
    <row r="2184" spans="1:4" x14ac:dyDescent="0.2">
      <c r="A2184" s="164"/>
      <c r="B2184" s="164"/>
      <c r="C2184" s="164"/>
      <c r="D2184" s="165"/>
    </row>
    <row r="2185" spans="1:4" x14ac:dyDescent="0.2">
      <c r="A2185" s="164"/>
      <c r="B2185" s="164"/>
      <c r="C2185" s="164"/>
      <c r="D2185" s="165"/>
    </row>
    <row r="2186" spans="1:4" x14ac:dyDescent="0.2">
      <c r="A2186" s="164"/>
      <c r="B2186" s="164"/>
      <c r="C2186" s="164"/>
      <c r="D2186" s="165"/>
    </row>
    <row r="2187" spans="1:4" x14ac:dyDescent="0.2">
      <c r="A2187" s="164"/>
      <c r="B2187" s="164"/>
      <c r="C2187" s="164"/>
      <c r="D2187" s="165"/>
    </row>
    <row r="2188" spans="1:4" x14ac:dyDescent="0.2">
      <c r="A2188" s="164"/>
      <c r="B2188" s="164"/>
      <c r="C2188" s="164"/>
      <c r="D2188" s="165"/>
    </row>
    <row r="2189" spans="1:4" x14ac:dyDescent="0.2">
      <c r="A2189" s="164"/>
      <c r="B2189" s="164"/>
      <c r="C2189" s="164"/>
      <c r="D2189" s="165"/>
    </row>
    <row r="2190" spans="1:4" x14ac:dyDescent="0.2">
      <c r="A2190" s="164"/>
      <c r="B2190" s="164"/>
      <c r="C2190" s="164"/>
      <c r="D2190" s="165"/>
    </row>
    <row r="2191" spans="1:4" x14ac:dyDescent="0.2">
      <c r="A2191" s="164"/>
      <c r="B2191" s="164"/>
      <c r="C2191" s="164"/>
      <c r="D2191" s="165"/>
    </row>
    <row r="2192" spans="1:4" x14ac:dyDescent="0.2">
      <c r="A2192" s="164"/>
      <c r="B2192" s="164"/>
      <c r="C2192" s="164"/>
      <c r="D2192" s="165"/>
    </row>
    <row r="2193" spans="1:4" x14ac:dyDescent="0.2">
      <c r="A2193" s="164"/>
      <c r="B2193" s="164"/>
      <c r="C2193" s="164"/>
      <c r="D2193" s="165"/>
    </row>
    <row r="2194" spans="1:4" x14ac:dyDescent="0.2">
      <c r="A2194" s="164"/>
      <c r="B2194" s="164"/>
      <c r="C2194" s="164"/>
      <c r="D2194" s="165"/>
    </row>
    <row r="2195" spans="1:4" x14ac:dyDescent="0.2">
      <c r="A2195" s="164"/>
      <c r="B2195" s="164"/>
      <c r="C2195" s="164"/>
      <c r="D2195" s="165"/>
    </row>
    <row r="2196" spans="1:4" x14ac:dyDescent="0.2">
      <c r="A2196" s="164"/>
      <c r="B2196" s="164"/>
      <c r="C2196" s="164"/>
      <c r="D2196" s="165"/>
    </row>
    <row r="2197" spans="1:4" x14ac:dyDescent="0.2">
      <c r="A2197" s="164"/>
      <c r="B2197" s="164"/>
      <c r="C2197" s="164"/>
      <c r="D2197" s="165"/>
    </row>
    <row r="2198" spans="1:4" x14ac:dyDescent="0.2">
      <c r="A2198" s="164"/>
      <c r="B2198" s="164"/>
      <c r="C2198" s="164"/>
      <c r="D2198" s="165"/>
    </row>
    <row r="2199" spans="1:4" x14ac:dyDescent="0.2">
      <c r="A2199" s="164"/>
      <c r="B2199" s="164"/>
      <c r="C2199" s="164"/>
      <c r="D2199" s="165"/>
    </row>
    <row r="2200" spans="1:4" x14ac:dyDescent="0.2">
      <c r="A2200" s="164"/>
      <c r="B2200" s="164"/>
      <c r="C2200" s="164"/>
      <c r="D2200" s="165"/>
    </row>
    <row r="2201" spans="1:4" x14ac:dyDescent="0.2">
      <c r="A2201" s="164"/>
      <c r="B2201" s="164"/>
      <c r="C2201" s="164"/>
      <c r="D2201" s="165"/>
    </row>
    <row r="2202" spans="1:4" x14ac:dyDescent="0.2">
      <c r="A2202" s="164"/>
      <c r="B2202" s="164"/>
      <c r="C2202" s="164"/>
      <c r="D2202" s="165"/>
    </row>
    <row r="2203" spans="1:4" x14ac:dyDescent="0.2">
      <c r="A2203" s="164"/>
      <c r="B2203" s="164"/>
      <c r="C2203" s="164"/>
      <c r="D2203" s="165"/>
    </row>
    <row r="2204" spans="1:4" x14ac:dyDescent="0.2">
      <c r="A2204" s="164"/>
      <c r="B2204" s="164"/>
      <c r="C2204" s="164"/>
      <c r="D2204" s="165"/>
    </row>
    <row r="2205" spans="1:4" x14ac:dyDescent="0.2">
      <c r="A2205" s="164"/>
      <c r="B2205" s="164"/>
      <c r="C2205" s="164"/>
      <c r="D2205" s="165"/>
    </row>
    <row r="2206" spans="1:4" x14ac:dyDescent="0.2">
      <c r="A2206" s="164"/>
      <c r="B2206" s="164"/>
      <c r="C2206" s="164"/>
      <c r="D2206" s="165"/>
    </row>
    <row r="2207" spans="1:4" x14ac:dyDescent="0.2">
      <c r="A2207" s="164"/>
      <c r="B2207" s="164"/>
      <c r="C2207" s="164"/>
      <c r="D2207" s="165"/>
    </row>
    <row r="2208" spans="1:4" x14ac:dyDescent="0.2">
      <c r="A2208" s="164"/>
      <c r="B2208" s="164"/>
      <c r="C2208" s="164"/>
      <c r="D2208" s="165"/>
    </row>
    <row r="2209" spans="1:4" x14ac:dyDescent="0.2">
      <c r="A2209" s="164"/>
      <c r="B2209" s="164"/>
      <c r="C2209" s="164"/>
      <c r="D2209" s="165"/>
    </row>
    <row r="2210" spans="1:4" x14ac:dyDescent="0.2">
      <c r="A2210" s="164"/>
      <c r="B2210" s="164"/>
      <c r="C2210" s="164"/>
      <c r="D2210" s="165"/>
    </row>
    <row r="2211" spans="1:4" x14ac:dyDescent="0.2">
      <c r="A2211" s="164"/>
      <c r="B2211" s="164"/>
      <c r="C2211" s="164"/>
      <c r="D2211" s="165"/>
    </row>
    <row r="2212" spans="1:4" x14ac:dyDescent="0.2">
      <c r="A2212" s="164"/>
      <c r="B2212" s="164"/>
      <c r="C2212" s="164"/>
      <c r="D2212" s="165"/>
    </row>
    <row r="2213" spans="1:4" x14ac:dyDescent="0.2">
      <c r="A2213" s="164"/>
      <c r="B2213" s="164"/>
      <c r="C2213" s="164"/>
      <c r="D2213" s="165"/>
    </row>
    <row r="2214" spans="1:4" x14ac:dyDescent="0.2">
      <c r="A2214" s="164"/>
      <c r="B2214" s="164"/>
      <c r="C2214" s="164"/>
      <c r="D2214" s="165"/>
    </row>
    <row r="2215" spans="1:4" x14ac:dyDescent="0.2">
      <c r="A2215" s="164"/>
      <c r="B2215" s="164"/>
      <c r="C2215" s="164"/>
      <c r="D2215" s="165"/>
    </row>
    <row r="2216" spans="1:4" x14ac:dyDescent="0.2">
      <c r="A2216" s="164"/>
      <c r="B2216" s="164"/>
      <c r="C2216" s="164"/>
      <c r="D2216" s="165"/>
    </row>
    <row r="2217" spans="1:4" x14ac:dyDescent="0.2">
      <c r="A2217" s="164"/>
      <c r="B2217" s="164"/>
      <c r="C2217" s="164"/>
      <c r="D2217" s="165"/>
    </row>
    <row r="2218" spans="1:4" x14ac:dyDescent="0.2">
      <c r="A2218" s="164"/>
      <c r="B2218" s="164"/>
      <c r="C2218" s="164"/>
      <c r="D2218" s="165"/>
    </row>
    <row r="2219" spans="1:4" x14ac:dyDescent="0.2">
      <c r="A2219" s="164"/>
      <c r="B2219" s="164"/>
      <c r="C2219" s="164"/>
      <c r="D2219" s="165"/>
    </row>
    <row r="2220" spans="1:4" x14ac:dyDescent="0.2">
      <c r="A2220" s="164"/>
      <c r="B2220" s="164"/>
      <c r="C2220" s="164"/>
      <c r="D2220" s="165"/>
    </row>
    <row r="2221" spans="1:4" x14ac:dyDescent="0.2">
      <c r="A2221" s="164"/>
      <c r="B2221" s="164"/>
      <c r="C2221" s="164"/>
      <c r="D2221" s="165"/>
    </row>
    <row r="2222" spans="1:4" x14ac:dyDescent="0.2">
      <c r="A2222" s="164"/>
      <c r="B2222" s="164"/>
      <c r="C2222" s="164"/>
      <c r="D2222" s="165"/>
    </row>
    <row r="2223" spans="1:4" x14ac:dyDescent="0.2">
      <c r="A2223" s="164"/>
      <c r="B2223" s="164"/>
      <c r="C2223" s="164"/>
      <c r="D2223" s="165"/>
    </row>
    <row r="2224" spans="1:4" x14ac:dyDescent="0.2">
      <c r="A2224" s="164"/>
      <c r="B2224" s="164"/>
      <c r="C2224" s="164"/>
      <c r="D2224" s="165"/>
    </row>
    <row r="2225" spans="1:4" x14ac:dyDescent="0.2">
      <c r="A2225" s="164"/>
      <c r="B2225" s="164"/>
      <c r="C2225" s="164"/>
      <c r="D2225" s="165"/>
    </row>
    <row r="2226" spans="1:4" x14ac:dyDescent="0.2">
      <c r="A2226" s="164"/>
      <c r="B2226" s="164"/>
      <c r="C2226" s="164"/>
      <c r="D2226" s="165"/>
    </row>
    <row r="2227" spans="1:4" x14ac:dyDescent="0.2">
      <c r="A2227" s="164"/>
      <c r="B2227" s="164"/>
      <c r="C2227" s="164"/>
      <c r="D2227" s="165"/>
    </row>
    <row r="2228" spans="1:4" x14ac:dyDescent="0.2">
      <c r="A2228" s="164"/>
      <c r="B2228" s="164"/>
      <c r="C2228" s="164"/>
      <c r="D2228" s="165"/>
    </row>
    <row r="2229" spans="1:4" x14ac:dyDescent="0.2">
      <c r="A2229" s="164"/>
      <c r="B2229" s="164"/>
      <c r="C2229" s="164"/>
      <c r="D2229" s="165"/>
    </row>
    <row r="2230" spans="1:4" x14ac:dyDescent="0.2">
      <c r="A2230" s="164"/>
      <c r="B2230" s="164"/>
      <c r="C2230" s="164"/>
      <c r="D2230" s="165"/>
    </row>
    <row r="2231" spans="1:4" x14ac:dyDescent="0.2">
      <c r="A2231" s="164"/>
      <c r="B2231" s="164"/>
      <c r="C2231" s="164"/>
      <c r="D2231" s="165"/>
    </row>
    <row r="2232" spans="1:4" x14ac:dyDescent="0.2">
      <c r="A2232" s="164"/>
      <c r="B2232" s="164"/>
      <c r="C2232" s="164"/>
      <c r="D2232" s="165"/>
    </row>
    <row r="2233" spans="1:4" x14ac:dyDescent="0.2">
      <c r="A2233" s="164"/>
      <c r="B2233" s="164"/>
      <c r="C2233" s="164"/>
      <c r="D2233" s="165"/>
    </row>
    <row r="2234" spans="1:4" x14ac:dyDescent="0.2">
      <c r="A2234" s="164"/>
      <c r="B2234" s="164"/>
      <c r="C2234" s="164"/>
      <c r="D2234" s="165"/>
    </row>
    <row r="2235" spans="1:4" x14ac:dyDescent="0.2">
      <c r="A2235" s="164"/>
      <c r="B2235" s="164"/>
      <c r="C2235" s="164"/>
      <c r="D2235" s="165"/>
    </row>
    <row r="2236" spans="1:4" x14ac:dyDescent="0.2">
      <c r="A2236" s="164"/>
      <c r="B2236" s="164"/>
      <c r="C2236" s="164"/>
      <c r="D2236" s="165"/>
    </row>
    <row r="2237" spans="1:4" x14ac:dyDescent="0.2">
      <c r="A2237" s="164"/>
      <c r="B2237" s="164"/>
      <c r="C2237" s="164"/>
      <c r="D2237" s="165"/>
    </row>
    <row r="2238" spans="1:4" x14ac:dyDescent="0.2">
      <c r="A2238" s="164"/>
      <c r="B2238" s="164"/>
      <c r="C2238" s="164"/>
      <c r="D2238" s="165"/>
    </row>
    <row r="2239" spans="1:4" x14ac:dyDescent="0.2">
      <c r="A2239" s="164"/>
      <c r="B2239" s="164"/>
      <c r="C2239" s="164"/>
      <c r="D2239" s="165"/>
    </row>
    <row r="2240" spans="1:4" x14ac:dyDescent="0.2">
      <c r="A2240" s="164"/>
      <c r="B2240" s="164"/>
      <c r="C2240" s="164"/>
      <c r="D2240" s="165"/>
    </row>
    <row r="2241" spans="1:4" x14ac:dyDescent="0.2">
      <c r="A2241" s="164"/>
      <c r="B2241" s="164"/>
      <c r="C2241" s="164"/>
      <c r="D2241" s="165"/>
    </row>
    <row r="2242" spans="1:4" x14ac:dyDescent="0.2">
      <c r="A2242" s="164"/>
      <c r="B2242" s="164"/>
      <c r="C2242" s="164"/>
      <c r="D2242" s="165"/>
    </row>
    <row r="2243" spans="1:4" x14ac:dyDescent="0.2">
      <c r="A2243" s="164"/>
      <c r="B2243" s="164"/>
      <c r="C2243" s="164"/>
      <c r="D2243" s="165"/>
    </row>
    <row r="2244" spans="1:4" x14ac:dyDescent="0.2">
      <c r="A2244" s="164"/>
      <c r="B2244" s="164"/>
      <c r="C2244" s="164"/>
      <c r="D2244" s="165"/>
    </row>
    <row r="2245" spans="1:4" x14ac:dyDescent="0.2">
      <c r="A2245" s="164"/>
      <c r="B2245" s="164"/>
      <c r="C2245" s="164"/>
      <c r="D2245" s="165"/>
    </row>
    <row r="2246" spans="1:4" x14ac:dyDescent="0.2">
      <c r="A2246" s="164"/>
      <c r="B2246" s="164"/>
      <c r="C2246" s="164"/>
      <c r="D2246" s="165"/>
    </row>
    <row r="2247" spans="1:4" x14ac:dyDescent="0.2">
      <c r="A2247" s="164"/>
      <c r="B2247" s="164"/>
      <c r="C2247" s="164"/>
      <c r="D2247" s="165"/>
    </row>
    <row r="2248" spans="1:4" x14ac:dyDescent="0.2">
      <c r="A2248" s="164"/>
      <c r="B2248" s="164"/>
      <c r="C2248" s="164"/>
      <c r="D2248" s="165"/>
    </row>
    <row r="2249" spans="1:4" x14ac:dyDescent="0.2">
      <c r="A2249" s="164"/>
      <c r="B2249" s="164"/>
      <c r="C2249" s="164"/>
      <c r="D2249" s="165"/>
    </row>
    <row r="2250" spans="1:4" x14ac:dyDescent="0.2">
      <c r="A2250" s="164"/>
      <c r="B2250" s="164"/>
      <c r="C2250" s="164"/>
      <c r="D2250" s="165"/>
    </row>
    <row r="2251" spans="1:4" x14ac:dyDescent="0.2">
      <c r="A2251" s="164"/>
      <c r="B2251" s="164"/>
      <c r="C2251" s="164"/>
      <c r="D2251" s="165"/>
    </row>
    <row r="2252" spans="1:4" x14ac:dyDescent="0.2">
      <c r="A2252" s="164"/>
      <c r="B2252" s="164"/>
      <c r="C2252" s="164"/>
      <c r="D2252" s="165"/>
    </row>
    <row r="2253" spans="1:4" x14ac:dyDescent="0.2">
      <c r="A2253" s="164"/>
      <c r="B2253" s="164"/>
      <c r="C2253" s="164"/>
      <c r="D2253" s="165"/>
    </row>
    <row r="2254" spans="1:4" x14ac:dyDescent="0.2">
      <c r="A2254" s="164"/>
      <c r="B2254" s="164"/>
      <c r="C2254" s="164"/>
      <c r="D2254" s="165"/>
    </row>
    <row r="2255" spans="1:4" x14ac:dyDescent="0.2">
      <c r="A2255" s="164"/>
      <c r="B2255" s="164"/>
      <c r="C2255" s="164"/>
      <c r="D2255" s="165"/>
    </row>
    <row r="2256" spans="1:4" x14ac:dyDescent="0.2">
      <c r="A2256" s="164"/>
      <c r="B2256" s="164"/>
      <c r="C2256" s="164"/>
      <c r="D2256" s="165"/>
    </row>
    <row r="2257" spans="1:4" x14ac:dyDescent="0.2">
      <c r="A2257" s="164"/>
      <c r="B2257" s="164"/>
      <c r="C2257" s="164"/>
      <c r="D2257" s="165"/>
    </row>
    <row r="2258" spans="1:4" x14ac:dyDescent="0.2">
      <c r="A2258" s="164"/>
      <c r="B2258" s="164"/>
      <c r="C2258" s="164"/>
      <c r="D2258" s="165"/>
    </row>
    <row r="2259" spans="1:4" x14ac:dyDescent="0.2">
      <c r="A2259" s="164"/>
      <c r="B2259" s="164"/>
      <c r="C2259" s="164"/>
      <c r="D2259" s="165"/>
    </row>
    <row r="2260" spans="1:4" x14ac:dyDescent="0.2">
      <c r="A2260" s="164"/>
      <c r="B2260" s="164"/>
      <c r="C2260" s="164"/>
      <c r="D2260" s="165"/>
    </row>
    <row r="2261" spans="1:4" x14ac:dyDescent="0.2">
      <c r="A2261" s="164"/>
      <c r="B2261" s="164"/>
      <c r="C2261" s="164"/>
      <c r="D2261" s="165"/>
    </row>
    <row r="2262" spans="1:4" x14ac:dyDescent="0.2">
      <c r="A2262" s="164"/>
      <c r="B2262" s="164"/>
      <c r="C2262" s="164"/>
      <c r="D2262" s="165"/>
    </row>
    <row r="2263" spans="1:4" x14ac:dyDescent="0.2">
      <c r="A2263" s="164"/>
      <c r="B2263" s="164"/>
      <c r="C2263" s="164"/>
      <c r="D2263" s="165"/>
    </row>
    <row r="2264" spans="1:4" x14ac:dyDescent="0.2">
      <c r="A2264" s="164"/>
      <c r="B2264" s="164"/>
      <c r="C2264" s="164"/>
      <c r="D2264" s="165"/>
    </row>
    <row r="2265" spans="1:4" x14ac:dyDescent="0.2">
      <c r="A2265" s="164"/>
      <c r="B2265" s="164"/>
      <c r="C2265" s="164"/>
      <c r="D2265" s="165"/>
    </row>
    <row r="2266" spans="1:4" x14ac:dyDescent="0.2">
      <c r="A2266" s="164"/>
      <c r="B2266" s="164"/>
      <c r="C2266" s="164"/>
      <c r="D2266" s="165"/>
    </row>
    <row r="2267" spans="1:4" x14ac:dyDescent="0.2">
      <c r="A2267" s="164"/>
      <c r="B2267" s="164"/>
      <c r="C2267" s="164"/>
      <c r="D2267" s="165"/>
    </row>
    <row r="2268" spans="1:4" x14ac:dyDescent="0.2">
      <c r="A2268" s="164"/>
      <c r="B2268" s="164"/>
      <c r="C2268" s="164"/>
      <c r="D2268" s="165"/>
    </row>
    <row r="2269" spans="1:4" x14ac:dyDescent="0.2">
      <c r="A2269" s="164"/>
      <c r="B2269" s="164"/>
      <c r="C2269" s="164"/>
      <c r="D2269" s="165"/>
    </row>
    <row r="2270" spans="1:4" x14ac:dyDescent="0.2">
      <c r="A2270" s="164"/>
      <c r="B2270" s="164"/>
      <c r="C2270" s="164"/>
      <c r="D2270" s="165"/>
    </row>
    <row r="2271" spans="1:4" x14ac:dyDescent="0.2">
      <c r="A2271" s="164"/>
      <c r="B2271" s="164"/>
      <c r="C2271" s="164"/>
      <c r="D2271" s="165"/>
    </row>
    <row r="2272" spans="1:4" x14ac:dyDescent="0.2">
      <c r="A2272" s="164"/>
      <c r="B2272" s="164"/>
      <c r="C2272" s="164"/>
      <c r="D2272" s="165"/>
    </row>
    <row r="2273" spans="1:4" x14ac:dyDescent="0.2">
      <c r="A2273" s="164"/>
      <c r="B2273" s="164"/>
      <c r="C2273" s="164"/>
      <c r="D2273" s="165"/>
    </row>
    <row r="2274" spans="1:4" x14ac:dyDescent="0.2">
      <c r="A2274" s="164"/>
      <c r="B2274" s="164"/>
      <c r="C2274" s="164"/>
      <c r="D2274" s="165"/>
    </row>
    <row r="2275" spans="1:4" x14ac:dyDescent="0.2">
      <c r="A2275" s="164"/>
      <c r="B2275" s="164"/>
      <c r="C2275" s="164"/>
      <c r="D2275" s="165"/>
    </row>
    <row r="2276" spans="1:4" x14ac:dyDescent="0.2">
      <c r="A2276" s="164"/>
      <c r="B2276" s="164"/>
      <c r="C2276" s="164"/>
      <c r="D2276" s="165"/>
    </row>
    <row r="2277" spans="1:4" x14ac:dyDescent="0.2">
      <c r="A2277" s="164"/>
      <c r="B2277" s="164"/>
      <c r="C2277" s="164"/>
      <c r="D2277" s="165"/>
    </row>
    <row r="2278" spans="1:4" x14ac:dyDescent="0.2">
      <c r="A2278" s="164"/>
      <c r="B2278" s="164"/>
      <c r="C2278" s="164"/>
      <c r="D2278" s="165"/>
    </row>
    <row r="2279" spans="1:4" x14ac:dyDescent="0.2">
      <c r="A2279" s="164"/>
      <c r="B2279" s="164"/>
      <c r="C2279" s="164"/>
      <c r="D2279" s="165"/>
    </row>
    <row r="2280" spans="1:4" x14ac:dyDescent="0.2">
      <c r="A2280" s="164"/>
      <c r="B2280" s="164"/>
      <c r="C2280" s="164"/>
      <c r="D2280" s="165"/>
    </row>
    <row r="2281" spans="1:4" x14ac:dyDescent="0.2">
      <c r="A2281" s="164"/>
      <c r="B2281" s="164"/>
      <c r="C2281" s="164"/>
      <c r="D2281" s="165"/>
    </row>
    <row r="2282" spans="1:4" x14ac:dyDescent="0.2">
      <c r="A2282" s="164"/>
      <c r="B2282" s="164"/>
      <c r="C2282" s="164"/>
      <c r="D2282" s="165"/>
    </row>
    <row r="2283" spans="1:4" x14ac:dyDescent="0.2">
      <c r="A2283" s="164"/>
      <c r="B2283" s="164"/>
      <c r="C2283" s="164"/>
      <c r="D2283" s="165"/>
    </row>
    <row r="2284" spans="1:4" x14ac:dyDescent="0.2">
      <c r="A2284" s="164"/>
      <c r="B2284" s="164"/>
      <c r="C2284" s="164"/>
      <c r="D2284" s="165"/>
    </row>
    <row r="2285" spans="1:4" x14ac:dyDescent="0.2">
      <c r="A2285" s="164"/>
      <c r="B2285" s="164"/>
      <c r="C2285" s="164"/>
      <c r="D2285" s="165"/>
    </row>
    <row r="2286" spans="1:4" x14ac:dyDescent="0.2">
      <c r="A2286" s="164"/>
      <c r="B2286" s="164"/>
      <c r="C2286" s="164"/>
      <c r="D2286" s="165"/>
    </row>
    <row r="2287" spans="1:4" x14ac:dyDescent="0.2">
      <c r="A2287" s="164"/>
      <c r="B2287" s="164"/>
      <c r="C2287" s="164"/>
      <c r="D2287" s="165"/>
    </row>
    <row r="2288" spans="1:4" x14ac:dyDescent="0.2">
      <c r="A2288" s="164"/>
      <c r="B2288" s="164"/>
      <c r="C2288" s="164"/>
      <c r="D2288" s="165"/>
    </row>
    <row r="2289" spans="1:4" x14ac:dyDescent="0.2">
      <c r="A2289" s="164"/>
      <c r="B2289" s="164"/>
      <c r="C2289" s="164"/>
      <c r="D2289" s="165"/>
    </row>
    <row r="2290" spans="1:4" x14ac:dyDescent="0.2">
      <c r="A2290" s="164"/>
      <c r="B2290" s="164"/>
      <c r="C2290" s="164"/>
      <c r="D2290" s="165"/>
    </row>
    <row r="2291" spans="1:4" x14ac:dyDescent="0.2">
      <c r="A2291" s="164"/>
      <c r="B2291" s="164"/>
      <c r="C2291" s="164"/>
      <c r="D2291" s="165"/>
    </row>
    <row r="2292" spans="1:4" x14ac:dyDescent="0.2">
      <c r="A2292" s="164"/>
      <c r="B2292" s="164"/>
      <c r="C2292" s="164"/>
      <c r="D2292" s="165"/>
    </row>
    <row r="2293" spans="1:4" x14ac:dyDescent="0.2">
      <c r="A2293" s="164"/>
      <c r="B2293" s="164"/>
      <c r="C2293" s="164"/>
      <c r="D2293" s="165"/>
    </row>
    <row r="2294" spans="1:4" x14ac:dyDescent="0.2">
      <c r="A2294" s="164"/>
      <c r="B2294" s="164"/>
      <c r="C2294" s="164"/>
      <c r="D2294" s="165"/>
    </row>
    <row r="2295" spans="1:4" x14ac:dyDescent="0.2">
      <c r="A2295" s="164"/>
      <c r="B2295" s="164"/>
      <c r="C2295" s="164"/>
      <c r="D2295" s="165"/>
    </row>
    <row r="2296" spans="1:4" x14ac:dyDescent="0.2">
      <c r="A2296" s="164"/>
      <c r="B2296" s="164"/>
      <c r="C2296" s="164"/>
      <c r="D2296" s="165"/>
    </row>
    <row r="2297" spans="1:4" x14ac:dyDescent="0.2">
      <c r="A2297" s="164"/>
      <c r="B2297" s="164"/>
      <c r="C2297" s="164"/>
      <c r="D2297" s="165"/>
    </row>
    <row r="2298" spans="1:4" x14ac:dyDescent="0.2">
      <c r="A2298" s="164"/>
      <c r="B2298" s="164"/>
      <c r="C2298" s="164"/>
      <c r="D2298" s="165"/>
    </row>
    <row r="2299" spans="1:4" x14ac:dyDescent="0.2">
      <c r="A2299" s="164"/>
      <c r="B2299" s="164"/>
      <c r="C2299" s="164"/>
      <c r="D2299" s="165"/>
    </row>
    <row r="2300" spans="1:4" x14ac:dyDescent="0.2">
      <c r="A2300" s="164"/>
      <c r="B2300" s="164"/>
      <c r="C2300" s="164"/>
      <c r="D2300" s="165"/>
    </row>
    <row r="2301" spans="1:4" x14ac:dyDescent="0.2">
      <c r="A2301" s="164"/>
      <c r="B2301" s="164"/>
      <c r="C2301" s="164"/>
      <c r="D2301" s="165"/>
    </row>
    <row r="2302" spans="1:4" x14ac:dyDescent="0.2">
      <c r="A2302" s="164"/>
      <c r="B2302" s="164"/>
      <c r="C2302" s="164"/>
      <c r="D2302" s="165"/>
    </row>
    <row r="2303" spans="1:4" x14ac:dyDescent="0.2">
      <c r="A2303" s="164"/>
      <c r="B2303" s="164"/>
      <c r="C2303" s="164"/>
      <c r="D2303" s="165"/>
    </row>
    <row r="2304" spans="1:4" x14ac:dyDescent="0.2">
      <c r="A2304" s="164"/>
      <c r="B2304" s="164"/>
      <c r="C2304" s="164"/>
      <c r="D2304" s="165"/>
    </row>
    <row r="2305" spans="1:4" x14ac:dyDescent="0.2">
      <c r="A2305" s="164"/>
      <c r="B2305" s="164"/>
      <c r="C2305" s="164"/>
      <c r="D2305" s="165"/>
    </row>
    <row r="2306" spans="1:4" x14ac:dyDescent="0.2">
      <c r="A2306" s="164"/>
      <c r="B2306" s="164"/>
      <c r="C2306" s="164"/>
      <c r="D2306" s="165"/>
    </row>
    <row r="2307" spans="1:4" x14ac:dyDescent="0.2">
      <c r="A2307" s="164"/>
      <c r="B2307" s="164"/>
      <c r="C2307" s="164"/>
      <c r="D2307" s="165"/>
    </row>
    <row r="2308" spans="1:4" x14ac:dyDescent="0.2">
      <c r="A2308" s="164"/>
      <c r="B2308" s="164"/>
      <c r="C2308" s="164"/>
      <c r="D2308" s="165"/>
    </row>
    <row r="2309" spans="1:4" x14ac:dyDescent="0.2">
      <c r="A2309" s="164"/>
      <c r="B2309" s="164"/>
      <c r="C2309" s="164"/>
      <c r="D2309" s="165"/>
    </row>
    <row r="2310" spans="1:4" x14ac:dyDescent="0.2">
      <c r="A2310" s="164"/>
      <c r="B2310" s="164"/>
      <c r="C2310" s="164"/>
      <c r="D2310" s="165"/>
    </row>
    <row r="2311" spans="1:4" x14ac:dyDescent="0.2">
      <c r="A2311" s="164"/>
      <c r="B2311" s="164"/>
      <c r="C2311" s="164"/>
      <c r="D2311" s="165"/>
    </row>
    <row r="2312" spans="1:4" x14ac:dyDescent="0.2">
      <c r="A2312" s="164"/>
      <c r="B2312" s="164"/>
      <c r="C2312" s="164"/>
      <c r="D2312" s="165"/>
    </row>
    <row r="2313" spans="1:4" x14ac:dyDescent="0.2">
      <c r="A2313" s="164"/>
      <c r="B2313" s="164"/>
      <c r="C2313" s="164"/>
      <c r="D2313" s="165"/>
    </row>
    <row r="2314" spans="1:4" x14ac:dyDescent="0.2">
      <c r="A2314" s="164"/>
      <c r="B2314" s="164"/>
      <c r="C2314" s="164"/>
      <c r="D2314" s="165"/>
    </row>
    <row r="2315" spans="1:4" x14ac:dyDescent="0.2">
      <c r="A2315" s="164"/>
      <c r="B2315" s="164"/>
      <c r="C2315" s="164"/>
      <c r="D2315" s="165"/>
    </row>
    <row r="2316" spans="1:4" x14ac:dyDescent="0.2">
      <c r="A2316" s="164"/>
      <c r="B2316" s="164"/>
      <c r="C2316" s="164"/>
      <c r="D2316" s="165"/>
    </row>
    <row r="2317" spans="1:4" x14ac:dyDescent="0.2">
      <c r="A2317" s="164"/>
      <c r="B2317" s="164"/>
      <c r="C2317" s="164"/>
      <c r="D2317" s="165"/>
    </row>
    <row r="2318" spans="1:4" x14ac:dyDescent="0.2">
      <c r="A2318" s="164"/>
      <c r="B2318" s="164"/>
      <c r="C2318" s="164"/>
      <c r="D2318" s="165"/>
    </row>
    <row r="2319" spans="1:4" x14ac:dyDescent="0.2">
      <c r="A2319" s="164"/>
      <c r="B2319" s="164"/>
      <c r="C2319" s="164"/>
      <c r="D2319" s="165"/>
    </row>
    <row r="2320" spans="1:4" x14ac:dyDescent="0.2">
      <c r="A2320" s="164"/>
      <c r="B2320" s="164"/>
      <c r="C2320" s="164"/>
      <c r="D2320" s="165"/>
    </row>
    <row r="2321" spans="1:4" x14ac:dyDescent="0.2">
      <c r="A2321" s="164"/>
      <c r="B2321" s="164"/>
      <c r="C2321" s="164"/>
      <c r="D2321" s="165"/>
    </row>
    <row r="2322" spans="1:4" x14ac:dyDescent="0.2">
      <c r="A2322" s="164"/>
      <c r="B2322" s="164"/>
      <c r="C2322" s="164"/>
      <c r="D2322" s="165"/>
    </row>
    <row r="2323" spans="1:4" x14ac:dyDescent="0.2">
      <c r="A2323" s="164"/>
      <c r="B2323" s="164"/>
      <c r="C2323" s="164"/>
      <c r="D2323" s="165"/>
    </row>
    <row r="2324" spans="1:4" x14ac:dyDescent="0.2">
      <c r="A2324" s="164"/>
      <c r="B2324" s="164"/>
      <c r="C2324" s="164"/>
      <c r="D2324" s="165"/>
    </row>
    <row r="2325" spans="1:4" x14ac:dyDescent="0.2">
      <c r="A2325" s="164"/>
      <c r="B2325" s="164"/>
      <c r="C2325" s="164"/>
      <c r="D2325" s="165"/>
    </row>
    <row r="2326" spans="1:4" x14ac:dyDescent="0.2">
      <c r="A2326" s="164"/>
      <c r="B2326" s="164"/>
      <c r="C2326" s="164"/>
      <c r="D2326" s="165"/>
    </row>
    <row r="2327" spans="1:4" x14ac:dyDescent="0.2">
      <c r="A2327" s="164"/>
      <c r="B2327" s="164"/>
      <c r="C2327" s="164"/>
      <c r="D2327" s="165"/>
    </row>
    <row r="2328" spans="1:4" x14ac:dyDescent="0.2">
      <c r="A2328" s="164"/>
      <c r="B2328" s="164"/>
      <c r="C2328" s="164"/>
      <c r="D2328" s="165"/>
    </row>
    <row r="2329" spans="1:4" x14ac:dyDescent="0.2">
      <c r="A2329" s="164"/>
      <c r="B2329" s="164"/>
      <c r="C2329" s="164"/>
      <c r="D2329" s="165"/>
    </row>
    <row r="2330" spans="1:4" x14ac:dyDescent="0.2">
      <c r="A2330" s="164"/>
      <c r="B2330" s="164"/>
      <c r="C2330" s="164"/>
      <c r="D2330" s="165"/>
    </row>
    <row r="2331" spans="1:4" x14ac:dyDescent="0.2">
      <c r="A2331" s="164"/>
      <c r="B2331" s="164"/>
      <c r="C2331" s="164"/>
      <c r="D2331" s="165"/>
    </row>
    <row r="2332" spans="1:4" x14ac:dyDescent="0.2">
      <c r="A2332" s="164"/>
      <c r="B2332" s="164"/>
      <c r="C2332" s="164"/>
      <c r="D2332" s="165"/>
    </row>
    <row r="2333" spans="1:4" x14ac:dyDescent="0.2">
      <c r="A2333" s="164"/>
      <c r="B2333" s="164"/>
      <c r="C2333" s="164"/>
      <c r="D2333" s="165"/>
    </row>
    <row r="2334" spans="1:4" x14ac:dyDescent="0.2">
      <c r="A2334" s="164"/>
      <c r="B2334" s="164"/>
      <c r="C2334" s="164"/>
      <c r="D2334" s="165"/>
    </row>
    <row r="2335" spans="1:4" x14ac:dyDescent="0.2">
      <c r="A2335" s="164"/>
      <c r="B2335" s="164"/>
      <c r="C2335" s="164"/>
      <c r="D2335" s="165"/>
    </row>
    <row r="2336" spans="1:4" x14ac:dyDescent="0.2">
      <c r="A2336" s="164"/>
      <c r="B2336" s="164"/>
      <c r="C2336" s="164"/>
      <c r="D2336" s="165"/>
    </row>
    <row r="2337" spans="1:4" x14ac:dyDescent="0.2">
      <c r="A2337" s="164"/>
      <c r="B2337" s="164"/>
      <c r="C2337" s="164"/>
      <c r="D2337" s="165"/>
    </row>
    <row r="2338" spans="1:4" x14ac:dyDescent="0.2">
      <c r="A2338" s="164"/>
      <c r="B2338" s="164"/>
      <c r="C2338" s="164"/>
      <c r="D2338" s="165"/>
    </row>
    <row r="2339" spans="1:4" x14ac:dyDescent="0.2">
      <c r="A2339" s="164"/>
      <c r="B2339" s="164"/>
      <c r="C2339" s="164"/>
      <c r="D2339" s="165"/>
    </row>
    <row r="2340" spans="1:4" x14ac:dyDescent="0.2">
      <c r="A2340" s="164"/>
      <c r="B2340" s="164"/>
      <c r="C2340" s="164"/>
      <c r="D2340" s="165"/>
    </row>
    <row r="2341" spans="1:4" x14ac:dyDescent="0.2">
      <c r="A2341" s="164"/>
      <c r="B2341" s="164"/>
      <c r="C2341" s="164"/>
      <c r="D2341" s="165"/>
    </row>
    <row r="2342" spans="1:4" x14ac:dyDescent="0.2">
      <c r="A2342" s="164"/>
      <c r="B2342" s="164"/>
      <c r="C2342" s="164"/>
      <c r="D2342" s="165"/>
    </row>
    <row r="2343" spans="1:4" x14ac:dyDescent="0.2">
      <c r="A2343" s="164"/>
      <c r="B2343" s="164"/>
      <c r="C2343" s="164"/>
      <c r="D2343" s="165"/>
    </row>
    <row r="2344" spans="1:4" x14ac:dyDescent="0.2">
      <c r="A2344" s="164"/>
      <c r="B2344" s="164"/>
      <c r="C2344" s="164"/>
      <c r="D2344" s="165"/>
    </row>
    <row r="2345" spans="1:4" x14ac:dyDescent="0.2">
      <c r="A2345" s="164"/>
      <c r="B2345" s="164"/>
      <c r="C2345" s="164"/>
      <c r="D2345" s="165"/>
    </row>
    <row r="2346" spans="1:4" x14ac:dyDescent="0.2">
      <c r="A2346" s="164"/>
      <c r="B2346" s="164"/>
      <c r="C2346" s="164"/>
      <c r="D2346" s="165"/>
    </row>
    <row r="2347" spans="1:4" x14ac:dyDescent="0.2">
      <c r="A2347" s="164"/>
      <c r="B2347" s="164"/>
      <c r="C2347" s="164"/>
      <c r="D2347" s="165"/>
    </row>
    <row r="2348" spans="1:4" x14ac:dyDescent="0.2">
      <c r="A2348" s="164"/>
      <c r="B2348" s="164"/>
      <c r="C2348" s="164"/>
      <c r="D2348" s="165"/>
    </row>
    <row r="2349" spans="1:4" x14ac:dyDescent="0.2">
      <c r="A2349" s="164"/>
      <c r="B2349" s="164"/>
      <c r="C2349" s="164"/>
      <c r="D2349" s="165"/>
    </row>
    <row r="2350" spans="1:4" x14ac:dyDescent="0.2">
      <c r="A2350" s="164"/>
      <c r="B2350" s="164"/>
      <c r="C2350" s="164"/>
      <c r="D2350" s="165"/>
    </row>
    <row r="2351" spans="1:4" x14ac:dyDescent="0.2">
      <c r="A2351" s="164"/>
      <c r="B2351" s="164"/>
      <c r="C2351" s="164"/>
      <c r="D2351" s="165"/>
    </row>
    <row r="2352" spans="1:4" x14ac:dyDescent="0.2">
      <c r="A2352" s="164"/>
      <c r="B2352" s="164"/>
      <c r="C2352" s="164"/>
      <c r="D2352" s="165"/>
    </row>
    <row r="2353" spans="1:4" x14ac:dyDescent="0.2">
      <c r="A2353" s="164"/>
      <c r="B2353" s="164"/>
      <c r="C2353" s="164"/>
      <c r="D2353" s="165"/>
    </row>
    <row r="2354" spans="1:4" x14ac:dyDescent="0.2">
      <c r="A2354" s="164"/>
      <c r="B2354" s="164"/>
      <c r="C2354" s="164"/>
      <c r="D2354" s="165"/>
    </row>
    <row r="2355" spans="1:4" x14ac:dyDescent="0.2">
      <c r="A2355" s="164"/>
      <c r="B2355" s="164"/>
      <c r="C2355" s="164"/>
      <c r="D2355" s="165"/>
    </row>
    <row r="2356" spans="1:4" x14ac:dyDescent="0.2">
      <c r="A2356" s="164"/>
      <c r="B2356" s="164"/>
      <c r="C2356" s="164"/>
      <c r="D2356" s="165"/>
    </row>
    <row r="2357" spans="1:4" x14ac:dyDescent="0.2">
      <c r="A2357" s="164"/>
      <c r="B2357" s="164"/>
      <c r="C2357" s="164"/>
      <c r="D2357" s="165"/>
    </row>
    <row r="2358" spans="1:4" x14ac:dyDescent="0.2">
      <c r="A2358" s="164"/>
      <c r="B2358" s="164"/>
      <c r="C2358" s="164"/>
      <c r="D2358" s="165"/>
    </row>
    <row r="2359" spans="1:4" x14ac:dyDescent="0.2">
      <c r="A2359" s="164"/>
      <c r="B2359" s="164"/>
      <c r="C2359" s="164"/>
      <c r="D2359" s="165"/>
    </row>
    <row r="2360" spans="1:4" x14ac:dyDescent="0.2">
      <c r="A2360" s="164"/>
      <c r="B2360" s="164"/>
      <c r="C2360" s="164"/>
      <c r="D2360" s="165"/>
    </row>
    <row r="2361" spans="1:4" x14ac:dyDescent="0.2">
      <c r="A2361" s="164"/>
      <c r="B2361" s="164"/>
      <c r="C2361" s="164"/>
      <c r="D2361" s="165"/>
    </row>
    <row r="2362" spans="1:4" x14ac:dyDescent="0.2">
      <c r="A2362" s="164"/>
      <c r="B2362" s="164"/>
      <c r="C2362" s="164"/>
      <c r="D2362" s="165"/>
    </row>
    <row r="2363" spans="1:4" x14ac:dyDescent="0.2">
      <c r="A2363" s="164"/>
      <c r="B2363" s="164"/>
      <c r="C2363" s="164"/>
      <c r="D2363" s="165"/>
    </row>
    <row r="2364" spans="1:4" x14ac:dyDescent="0.2">
      <c r="A2364" s="164"/>
      <c r="B2364" s="164"/>
      <c r="C2364" s="164"/>
      <c r="D2364" s="165"/>
    </row>
    <row r="2365" spans="1:4" x14ac:dyDescent="0.2">
      <c r="A2365" s="164"/>
      <c r="B2365" s="164"/>
      <c r="C2365" s="164"/>
      <c r="D2365" s="165"/>
    </row>
    <row r="2366" spans="1:4" x14ac:dyDescent="0.2">
      <c r="A2366" s="164"/>
      <c r="B2366" s="164"/>
      <c r="C2366" s="164"/>
      <c r="D2366" s="165"/>
    </row>
    <row r="2367" spans="1:4" x14ac:dyDescent="0.2">
      <c r="A2367" s="164"/>
      <c r="B2367" s="164"/>
      <c r="C2367" s="164"/>
      <c r="D2367" s="165"/>
    </row>
    <row r="2368" spans="1:4" x14ac:dyDescent="0.2">
      <c r="A2368" s="164"/>
      <c r="B2368" s="164"/>
      <c r="C2368" s="164"/>
      <c r="D2368" s="165"/>
    </row>
    <row r="2369" spans="1:4" x14ac:dyDescent="0.2">
      <c r="A2369" s="164"/>
      <c r="B2369" s="164"/>
      <c r="C2369" s="164"/>
      <c r="D2369" s="165"/>
    </row>
    <row r="2370" spans="1:4" x14ac:dyDescent="0.2">
      <c r="A2370" s="164"/>
      <c r="B2370" s="164"/>
      <c r="C2370" s="164"/>
      <c r="D2370" s="165"/>
    </row>
    <row r="2371" spans="1:4" x14ac:dyDescent="0.2">
      <c r="A2371" s="164"/>
      <c r="B2371" s="164"/>
      <c r="C2371" s="164"/>
      <c r="D2371" s="165"/>
    </row>
    <row r="2372" spans="1:4" x14ac:dyDescent="0.2">
      <c r="A2372" s="164"/>
      <c r="B2372" s="164"/>
      <c r="C2372" s="164"/>
      <c r="D2372" s="165"/>
    </row>
    <row r="2373" spans="1:4" x14ac:dyDescent="0.2">
      <c r="A2373" s="164"/>
      <c r="B2373" s="164"/>
      <c r="C2373" s="164"/>
      <c r="D2373" s="165"/>
    </row>
    <row r="2374" spans="1:4" x14ac:dyDescent="0.2">
      <c r="A2374" s="164"/>
      <c r="B2374" s="164"/>
      <c r="C2374" s="164"/>
      <c r="D2374" s="165"/>
    </row>
    <row r="2375" spans="1:4" x14ac:dyDescent="0.2">
      <c r="A2375" s="164"/>
      <c r="B2375" s="164"/>
      <c r="C2375" s="164"/>
      <c r="D2375" s="165"/>
    </row>
    <row r="2376" spans="1:4" x14ac:dyDescent="0.2">
      <c r="A2376" s="164"/>
      <c r="B2376" s="164"/>
      <c r="C2376" s="164"/>
      <c r="D2376" s="165"/>
    </row>
    <row r="2377" spans="1:4" x14ac:dyDescent="0.2">
      <c r="A2377" s="164"/>
      <c r="B2377" s="164"/>
      <c r="C2377" s="164"/>
      <c r="D2377" s="165"/>
    </row>
    <row r="2378" spans="1:4" x14ac:dyDescent="0.2">
      <c r="A2378" s="164"/>
      <c r="B2378" s="164"/>
      <c r="C2378" s="164"/>
      <c r="D2378" s="165"/>
    </row>
    <row r="2379" spans="1:4" x14ac:dyDescent="0.2">
      <c r="A2379" s="164"/>
      <c r="B2379" s="164"/>
      <c r="C2379" s="164"/>
      <c r="D2379" s="165"/>
    </row>
    <row r="2380" spans="1:4" x14ac:dyDescent="0.2">
      <c r="A2380" s="164"/>
      <c r="B2380" s="164"/>
      <c r="C2380" s="164"/>
      <c r="D2380" s="165"/>
    </row>
    <row r="2381" spans="1:4" x14ac:dyDescent="0.2">
      <c r="A2381" s="164"/>
      <c r="B2381" s="164"/>
      <c r="C2381" s="164"/>
      <c r="D2381" s="165"/>
    </row>
    <row r="2382" spans="1:4" x14ac:dyDescent="0.2">
      <c r="A2382" s="164"/>
      <c r="B2382" s="164"/>
      <c r="C2382" s="164"/>
      <c r="D2382" s="165"/>
    </row>
    <row r="2383" spans="1:4" x14ac:dyDescent="0.2">
      <c r="A2383" s="164"/>
      <c r="B2383" s="164"/>
      <c r="C2383" s="164"/>
      <c r="D2383" s="165"/>
    </row>
    <row r="2384" spans="1:4" x14ac:dyDescent="0.2">
      <c r="A2384" s="164"/>
      <c r="B2384" s="164"/>
      <c r="C2384" s="164"/>
      <c r="D2384" s="165"/>
    </row>
    <row r="2385" spans="1:4" x14ac:dyDescent="0.2">
      <c r="A2385" s="164"/>
      <c r="B2385" s="164"/>
      <c r="C2385" s="164"/>
      <c r="D2385" s="165"/>
    </row>
    <row r="2386" spans="1:4" x14ac:dyDescent="0.2">
      <c r="A2386" s="164"/>
      <c r="B2386" s="164"/>
      <c r="C2386" s="164"/>
      <c r="D2386" s="165"/>
    </row>
    <row r="2387" spans="1:4" x14ac:dyDescent="0.2">
      <c r="A2387" s="164"/>
      <c r="B2387" s="164"/>
      <c r="C2387" s="164"/>
      <c r="D2387" s="165"/>
    </row>
    <row r="2388" spans="1:4" x14ac:dyDescent="0.2">
      <c r="A2388" s="164"/>
      <c r="B2388" s="164"/>
      <c r="C2388" s="164"/>
      <c r="D2388" s="165"/>
    </row>
    <row r="2389" spans="1:4" x14ac:dyDescent="0.2">
      <c r="A2389" s="164"/>
      <c r="B2389" s="164"/>
      <c r="C2389" s="164"/>
      <c r="D2389" s="165"/>
    </row>
    <row r="2390" spans="1:4" x14ac:dyDescent="0.2">
      <c r="A2390" s="164"/>
      <c r="B2390" s="164"/>
      <c r="C2390" s="164"/>
      <c r="D2390" s="165"/>
    </row>
    <row r="2391" spans="1:4" x14ac:dyDescent="0.2">
      <c r="A2391" s="164"/>
      <c r="B2391" s="164"/>
      <c r="C2391" s="164"/>
      <c r="D2391" s="165"/>
    </row>
    <row r="2392" spans="1:4" x14ac:dyDescent="0.2">
      <c r="A2392" s="164"/>
      <c r="B2392" s="164"/>
      <c r="C2392" s="164"/>
      <c r="D2392" s="165"/>
    </row>
    <row r="2393" spans="1:4" x14ac:dyDescent="0.2">
      <c r="A2393" s="164"/>
      <c r="B2393" s="164"/>
      <c r="C2393" s="164"/>
      <c r="D2393" s="165"/>
    </row>
    <row r="2394" spans="1:4" x14ac:dyDescent="0.2">
      <c r="A2394" s="164"/>
      <c r="B2394" s="164"/>
      <c r="C2394" s="164"/>
      <c r="D2394" s="165"/>
    </row>
    <row r="2395" spans="1:4" x14ac:dyDescent="0.2">
      <c r="A2395" s="164"/>
      <c r="B2395" s="164"/>
      <c r="C2395" s="164"/>
      <c r="D2395" s="165"/>
    </row>
    <row r="2396" spans="1:4" x14ac:dyDescent="0.2">
      <c r="A2396" s="164"/>
      <c r="B2396" s="164"/>
      <c r="C2396" s="164"/>
      <c r="D2396" s="165"/>
    </row>
    <row r="2397" spans="1:4" x14ac:dyDescent="0.2">
      <c r="A2397" s="164"/>
      <c r="B2397" s="164"/>
      <c r="C2397" s="164"/>
      <c r="D2397" s="165"/>
    </row>
    <row r="2398" spans="1:4" x14ac:dyDescent="0.2">
      <c r="A2398" s="164"/>
      <c r="B2398" s="164"/>
      <c r="C2398" s="164"/>
      <c r="D2398" s="165"/>
    </row>
    <row r="2399" spans="1:4" x14ac:dyDescent="0.2">
      <c r="A2399" s="164"/>
      <c r="B2399" s="164"/>
      <c r="C2399" s="164"/>
      <c r="D2399" s="165"/>
    </row>
    <row r="2400" spans="1:4" x14ac:dyDescent="0.2">
      <c r="A2400" s="164"/>
      <c r="B2400" s="164"/>
      <c r="C2400" s="164"/>
      <c r="D2400" s="165"/>
    </row>
    <row r="2401" spans="1:4" x14ac:dyDescent="0.2">
      <c r="A2401" s="164"/>
      <c r="B2401" s="164"/>
      <c r="C2401" s="164"/>
      <c r="D2401" s="165"/>
    </row>
    <row r="2402" spans="1:4" x14ac:dyDescent="0.2">
      <c r="A2402" s="164"/>
      <c r="B2402" s="164"/>
      <c r="C2402" s="164"/>
      <c r="D2402" s="165"/>
    </row>
    <row r="2403" spans="1:4" x14ac:dyDescent="0.2">
      <c r="A2403" s="164"/>
      <c r="B2403" s="164"/>
      <c r="C2403" s="164"/>
      <c r="D2403" s="165"/>
    </row>
    <row r="2404" spans="1:4" x14ac:dyDescent="0.2">
      <c r="A2404" s="164"/>
      <c r="B2404" s="164"/>
      <c r="C2404" s="164"/>
      <c r="D2404" s="165"/>
    </row>
    <row r="2405" spans="1:4" x14ac:dyDescent="0.2">
      <c r="A2405" s="164"/>
      <c r="B2405" s="164"/>
      <c r="C2405" s="164"/>
      <c r="D2405" s="165"/>
    </row>
    <row r="2406" spans="1:4" x14ac:dyDescent="0.2">
      <c r="A2406" s="164"/>
      <c r="B2406" s="164"/>
      <c r="C2406" s="164"/>
      <c r="D2406" s="165"/>
    </row>
    <row r="2407" spans="1:4" x14ac:dyDescent="0.2">
      <c r="A2407" s="164"/>
      <c r="B2407" s="164"/>
      <c r="C2407" s="164"/>
      <c r="D2407" s="165"/>
    </row>
    <row r="2408" spans="1:4" x14ac:dyDescent="0.2">
      <c r="A2408" s="164"/>
      <c r="B2408" s="164"/>
      <c r="C2408" s="164"/>
      <c r="D2408" s="165"/>
    </row>
    <row r="2409" spans="1:4" x14ac:dyDescent="0.2">
      <c r="A2409" s="164"/>
      <c r="B2409" s="164"/>
      <c r="C2409" s="164"/>
      <c r="D2409" s="165"/>
    </row>
    <row r="2410" spans="1:4" x14ac:dyDescent="0.2">
      <c r="A2410" s="164"/>
      <c r="B2410" s="164"/>
      <c r="C2410" s="164"/>
      <c r="D2410" s="165"/>
    </row>
    <row r="2411" spans="1:4" x14ac:dyDescent="0.2">
      <c r="A2411" s="164"/>
      <c r="B2411" s="164"/>
      <c r="C2411" s="164"/>
      <c r="D2411" s="165"/>
    </row>
    <row r="2412" spans="1:4" x14ac:dyDescent="0.2">
      <c r="A2412" s="164"/>
      <c r="B2412" s="164"/>
      <c r="C2412" s="164"/>
      <c r="D2412" s="165"/>
    </row>
    <row r="2413" spans="1:4" x14ac:dyDescent="0.2">
      <c r="A2413" s="164"/>
      <c r="B2413" s="164"/>
      <c r="C2413" s="164"/>
      <c r="D2413" s="165"/>
    </row>
    <row r="2414" spans="1:4" x14ac:dyDescent="0.2">
      <c r="A2414" s="164"/>
      <c r="B2414" s="164"/>
      <c r="C2414" s="164"/>
      <c r="D2414" s="165"/>
    </row>
    <row r="2415" spans="1:4" x14ac:dyDescent="0.2">
      <c r="A2415" s="164"/>
      <c r="B2415" s="164"/>
      <c r="C2415" s="164"/>
      <c r="D2415" s="165"/>
    </row>
    <row r="2416" spans="1:4" x14ac:dyDescent="0.2">
      <c r="A2416" s="164"/>
      <c r="B2416" s="164"/>
      <c r="C2416" s="164"/>
      <c r="D2416" s="165"/>
    </row>
    <row r="2417" spans="1:4" x14ac:dyDescent="0.2">
      <c r="A2417" s="164"/>
      <c r="B2417" s="164"/>
      <c r="C2417" s="164"/>
      <c r="D2417" s="165"/>
    </row>
    <row r="2418" spans="1:4" x14ac:dyDescent="0.2">
      <c r="A2418" s="164"/>
      <c r="B2418" s="164"/>
      <c r="C2418" s="164"/>
      <c r="D2418" s="165"/>
    </row>
    <row r="2419" spans="1:4" x14ac:dyDescent="0.2">
      <c r="A2419" s="164"/>
      <c r="B2419" s="164"/>
      <c r="C2419" s="164"/>
      <c r="D2419" s="165"/>
    </row>
    <row r="2420" spans="1:4" x14ac:dyDescent="0.2">
      <c r="A2420" s="164"/>
      <c r="B2420" s="164"/>
      <c r="C2420" s="164"/>
      <c r="D2420" s="165"/>
    </row>
    <row r="2421" spans="1:4" x14ac:dyDescent="0.2">
      <c r="A2421" s="164"/>
      <c r="B2421" s="164"/>
      <c r="C2421" s="164"/>
      <c r="D2421" s="165"/>
    </row>
    <row r="2422" spans="1:4" x14ac:dyDescent="0.2">
      <c r="A2422" s="164"/>
      <c r="B2422" s="164"/>
      <c r="C2422" s="164"/>
      <c r="D2422" s="165"/>
    </row>
    <row r="2423" spans="1:4" x14ac:dyDescent="0.2">
      <c r="A2423" s="164"/>
      <c r="B2423" s="164"/>
      <c r="C2423" s="164"/>
      <c r="D2423" s="165"/>
    </row>
    <row r="2424" spans="1:4" x14ac:dyDescent="0.2">
      <c r="A2424" s="164"/>
      <c r="B2424" s="164"/>
      <c r="C2424" s="164"/>
      <c r="D2424" s="165"/>
    </row>
    <row r="2425" spans="1:4" x14ac:dyDescent="0.2">
      <c r="A2425" s="164"/>
      <c r="B2425" s="164"/>
      <c r="C2425" s="164"/>
      <c r="D2425" s="165"/>
    </row>
    <row r="2426" spans="1:4" x14ac:dyDescent="0.2">
      <c r="A2426" s="164"/>
      <c r="B2426" s="164"/>
      <c r="C2426" s="164"/>
      <c r="D2426" s="165"/>
    </row>
    <row r="2427" spans="1:4" x14ac:dyDescent="0.2">
      <c r="A2427" s="164"/>
      <c r="B2427" s="164"/>
      <c r="C2427" s="164"/>
      <c r="D2427" s="165"/>
    </row>
    <row r="2428" spans="1:4" x14ac:dyDescent="0.2">
      <c r="A2428" s="164"/>
      <c r="B2428" s="164"/>
      <c r="C2428" s="164"/>
      <c r="D2428" s="165"/>
    </row>
    <row r="2429" spans="1:4" x14ac:dyDescent="0.2">
      <c r="A2429" s="164"/>
      <c r="B2429" s="164"/>
      <c r="C2429" s="164"/>
      <c r="D2429" s="165"/>
    </row>
    <row r="2430" spans="1:4" x14ac:dyDescent="0.2">
      <c r="A2430" s="164"/>
      <c r="B2430" s="164"/>
      <c r="C2430" s="164"/>
      <c r="D2430" s="165"/>
    </row>
    <row r="2431" spans="1:4" x14ac:dyDescent="0.2">
      <c r="A2431" s="164"/>
      <c r="B2431" s="164"/>
      <c r="C2431" s="164"/>
      <c r="D2431" s="165"/>
    </row>
    <row r="2432" spans="1:4" x14ac:dyDescent="0.2">
      <c r="A2432" s="164"/>
      <c r="B2432" s="164"/>
      <c r="C2432" s="164"/>
      <c r="D2432" s="165"/>
    </row>
    <row r="2433" spans="1:4" x14ac:dyDescent="0.2">
      <c r="A2433" s="164"/>
      <c r="B2433" s="164"/>
      <c r="C2433" s="164"/>
      <c r="D2433" s="165"/>
    </row>
    <row r="2434" spans="1:4" x14ac:dyDescent="0.2">
      <c r="A2434" s="164"/>
      <c r="B2434" s="164"/>
      <c r="C2434" s="164"/>
      <c r="D2434" s="165"/>
    </row>
    <row r="2435" spans="1:4" x14ac:dyDescent="0.2">
      <c r="A2435" s="164"/>
      <c r="B2435" s="164"/>
      <c r="C2435" s="164"/>
      <c r="D2435" s="165"/>
    </row>
    <row r="2436" spans="1:4" x14ac:dyDescent="0.2">
      <c r="A2436" s="164"/>
      <c r="B2436" s="164"/>
      <c r="C2436" s="164"/>
      <c r="D2436" s="165"/>
    </row>
    <row r="2437" spans="1:4" x14ac:dyDescent="0.2">
      <c r="A2437" s="164"/>
      <c r="B2437" s="164"/>
      <c r="C2437" s="164"/>
      <c r="D2437" s="165"/>
    </row>
    <row r="2438" spans="1:4" x14ac:dyDescent="0.2">
      <c r="A2438" s="164"/>
      <c r="B2438" s="164"/>
      <c r="C2438" s="164"/>
      <c r="D2438" s="165"/>
    </row>
    <row r="2439" spans="1:4" x14ac:dyDescent="0.2">
      <c r="A2439" s="164"/>
      <c r="B2439" s="164"/>
      <c r="C2439" s="164"/>
      <c r="D2439" s="165"/>
    </row>
    <row r="2440" spans="1:4" x14ac:dyDescent="0.2">
      <c r="A2440" s="164"/>
      <c r="B2440" s="164"/>
      <c r="C2440" s="164"/>
      <c r="D2440" s="165"/>
    </row>
    <row r="2441" spans="1:4" x14ac:dyDescent="0.2">
      <c r="A2441" s="164"/>
      <c r="B2441" s="164"/>
      <c r="C2441" s="164"/>
      <c r="D2441" s="165"/>
    </row>
    <row r="2442" spans="1:4" x14ac:dyDescent="0.2">
      <c r="A2442" s="164"/>
      <c r="B2442" s="164"/>
      <c r="C2442" s="164"/>
      <c r="D2442" s="165"/>
    </row>
    <row r="2443" spans="1:4" x14ac:dyDescent="0.2">
      <c r="A2443" s="164"/>
      <c r="B2443" s="164"/>
      <c r="C2443" s="164"/>
      <c r="D2443" s="165"/>
    </row>
    <row r="2444" spans="1:4" x14ac:dyDescent="0.2">
      <c r="A2444" s="164"/>
      <c r="B2444" s="164"/>
      <c r="C2444" s="164"/>
      <c r="D2444" s="165"/>
    </row>
    <row r="2445" spans="1:4" x14ac:dyDescent="0.2">
      <c r="A2445" s="164"/>
      <c r="B2445" s="164"/>
      <c r="C2445" s="164"/>
      <c r="D2445" s="165"/>
    </row>
    <row r="2446" spans="1:4" x14ac:dyDescent="0.2">
      <c r="A2446" s="164"/>
      <c r="B2446" s="164"/>
      <c r="C2446" s="164"/>
      <c r="D2446" s="165"/>
    </row>
    <row r="2447" spans="1:4" x14ac:dyDescent="0.2">
      <c r="A2447" s="164"/>
      <c r="B2447" s="164"/>
      <c r="C2447" s="164"/>
      <c r="D2447" s="165"/>
    </row>
    <row r="2448" spans="1:4" x14ac:dyDescent="0.2">
      <c r="A2448" s="164"/>
      <c r="B2448" s="164"/>
      <c r="C2448" s="164"/>
      <c r="D2448" s="165"/>
    </row>
    <row r="2449" spans="1:4" x14ac:dyDescent="0.2">
      <c r="A2449" s="164"/>
      <c r="B2449" s="164"/>
      <c r="C2449" s="164"/>
      <c r="D2449" s="165"/>
    </row>
    <row r="2450" spans="1:4" x14ac:dyDescent="0.2">
      <c r="A2450" s="164"/>
      <c r="B2450" s="164"/>
      <c r="C2450" s="164"/>
      <c r="D2450" s="165"/>
    </row>
    <row r="2451" spans="1:4" x14ac:dyDescent="0.2">
      <c r="A2451" s="164"/>
      <c r="B2451" s="164"/>
      <c r="C2451" s="164"/>
      <c r="D2451" s="165"/>
    </row>
    <row r="2452" spans="1:4" x14ac:dyDescent="0.2">
      <c r="A2452" s="164"/>
      <c r="B2452" s="164"/>
      <c r="C2452" s="164"/>
      <c r="D2452" s="165"/>
    </row>
    <row r="2453" spans="1:4" x14ac:dyDescent="0.2">
      <c r="A2453" s="164"/>
      <c r="B2453" s="164"/>
      <c r="C2453" s="164"/>
      <c r="D2453" s="165"/>
    </row>
    <row r="2454" spans="1:4" x14ac:dyDescent="0.2">
      <c r="A2454" s="164"/>
      <c r="B2454" s="164"/>
      <c r="C2454" s="164"/>
      <c r="D2454" s="165"/>
    </row>
    <row r="2455" spans="1:4" x14ac:dyDescent="0.2">
      <c r="A2455" s="164"/>
      <c r="B2455" s="164"/>
      <c r="C2455" s="164"/>
      <c r="D2455" s="165"/>
    </row>
    <row r="2456" spans="1:4" x14ac:dyDescent="0.2">
      <c r="A2456" s="164"/>
      <c r="B2456" s="164"/>
      <c r="C2456" s="164"/>
      <c r="D2456" s="165"/>
    </row>
    <row r="2457" spans="1:4" x14ac:dyDescent="0.2">
      <c r="A2457" s="164"/>
      <c r="B2457" s="164"/>
      <c r="C2457" s="164"/>
      <c r="D2457" s="165"/>
    </row>
    <row r="2458" spans="1:4" x14ac:dyDescent="0.2">
      <c r="A2458" s="164"/>
      <c r="B2458" s="164"/>
      <c r="C2458" s="164"/>
      <c r="D2458" s="165"/>
    </row>
    <row r="2459" spans="1:4" x14ac:dyDescent="0.2">
      <c r="A2459" s="164"/>
      <c r="B2459" s="164"/>
      <c r="C2459" s="164"/>
      <c r="D2459" s="165"/>
    </row>
    <row r="2460" spans="1:4" x14ac:dyDescent="0.2">
      <c r="A2460" s="164"/>
      <c r="B2460" s="164"/>
      <c r="C2460" s="164"/>
      <c r="D2460" s="165"/>
    </row>
    <row r="2461" spans="1:4" x14ac:dyDescent="0.2">
      <c r="A2461" s="164"/>
      <c r="B2461" s="164"/>
      <c r="C2461" s="164"/>
      <c r="D2461" s="165"/>
    </row>
    <row r="2462" spans="1:4" x14ac:dyDescent="0.2">
      <c r="A2462" s="164"/>
      <c r="B2462" s="164"/>
      <c r="C2462" s="164"/>
      <c r="D2462" s="165"/>
    </row>
    <row r="2463" spans="1:4" x14ac:dyDescent="0.2">
      <c r="A2463" s="164"/>
      <c r="B2463" s="164"/>
      <c r="C2463" s="164"/>
      <c r="D2463" s="165"/>
    </row>
    <row r="2464" spans="1:4" x14ac:dyDescent="0.2">
      <c r="A2464" s="164"/>
      <c r="B2464" s="164"/>
      <c r="C2464" s="164"/>
      <c r="D2464" s="165"/>
    </row>
    <row r="2465" spans="1:4" x14ac:dyDescent="0.2">
      <c r="A2465" s="164"/>
      <c r="B2465" s="164"/>
      <c r="C2465" s="164"/>
      <c r="D2465" s="165"/>
    </row>
    <row r="2466" spans="1:4" x14ac:dyDescent="0.2">
      <c r="A2466" s="164"/>
      <c r="B2466" s="164"/>
      <c r="C2466" s="164"/>
      <c r="D2466" s="165"/>
    </row>
    <row r="2467" spans="1:4" x14ac:dyDescent="0.2">
      <c r="A2467" s="164"/>
      <c r="B2467" s="164"/>
      <c r="C2467" s="164"/>
      <c r="D2467" s="165"/>
    </row>
    <row r="2468" spans="1:4" x14ac:dyDescent="0.2">
      <c r="A2468" s="164"/>
      <c r="B2468" s="164"/>
      <c r="C2468" s="164"/>
      <c r="D2468" s="165"/>
    </row>
    <row r="2469" spans="1:4" x14ac:dyDescent="0.2">
      <c r="A2469" s="164"/>
      <c r="B2469" s="164"/>
      <c r="C2469" s="164"/>
      <c r="D2469" s="165"/>
    </row>
    <row r="2470" spans="1:4" x14ac:dyDescent="0.2">
      <c r="A2470" s="164"/>
      <c r="B2470" s="164"/>
      <c r="C2470" s="164"/>
      <c r="D2470" s="165"/>
    </row>
    <row r="2471" spans="1:4" x14ac:dyDescent="0.2">
      <c r="A2471" s="164"/>
      <c r="B2471" s="164"/>
      <c r="C2471" s="164"/>
      <c r="D2471" s="165"/>
    </row>
    <row r="2472" spans="1:4" x14ac:dyDescent="0.2">
      <c r="A2472" s="164"/>
      <c r="B2472" s="164"/>
      <c r="C2472" s="164"/>
      <c r="D2472" s="165"/>
    </row>
    <row r="2473" spans="1:4" x14ac:dyDescent="0.2">
      <c r="A2473" s="164"/>
      <c r="B2473" s="164"/>
      <c r="C2473" s="164"/>
      <c r="D2473" s="165"/>
    </row>
    <row r="2474" spans="1:4" x14ac:dyDescent="0.2">
      <c r="A2474" s="164"/>
      <c r="B2474" s="164"/>
      <c r="C2474" s="164"/>
      <c r="D2474" s="165"/>
    </row>
    <row r="2475" spans="1:4" x14ac:dyDescent="0.2">
      <c r="A2475" s="164"/>
      <c r="B2475" s="164"/>
      <c r="C2475" s="164"/>
      <c r="D2475" s="165"/>
    </row>
    <row r="2476" spans="1:4" x14ac:dyDescent="0.2">
      <c r="A2476" s="164"/>
      <c r="B2476" s="164"/>
      <c r="C2476" s="164"/>
      <c r="D2476" s="165"/>
    </row>
    <row r="2477" spans="1:4" x14ac:dyDescent="0.2">
      <c r="A2477" s="164"/>
      <c r="B2477" s="164"/>
      <c r="C2477" s="164"/>
      <c r="D2477" s="165"/>
    </row>
    <row r="2478" spans="1:4" x14ac:dyDescent="0.2">
      <c r="A2478" s="164"/>
      <c r="B2478" s="164"/>
      <c r="C2478" s="164"/>
      <c r="D2478" s="165"/>
    </row>
    <row r="2479" spans="1:4" x14ac:dyDescent="0.2">
      <c r="A2479" s="164"/>
      <c r="B2479" s="164"/>
      <c r="C2479" s="164"/>
      <c r="D2479" s="165"/>
    </row>
    <row r="2480" spans="1:4" x14ac:dyDescent="0.2">
      <c r="A2480" s="164"/>
      <c r="B2480" s="164"/>
      <c r="C2480" s="164"/>
      <c r="D2480" s="165"/>
    </row>
    <row r="2481" spans="1:4" x14ac:dyDescent="0.2">
      <c r="A2481" s="164"/>
      <c r="B2481" s="164"/>
      <c r="C2481" s="164"/>
      <c r="D2481" s="165"/>
    </row>
    <row r="2482" spans="1:4" x14ac:dyDescent="0.2">
      <c r="A2482" s="164"/>
      <c r="B2482" s="164"/>
      <c r="C2482" s="164"/>
      <c r="D2482" s="165"/>
    </row>
    <row r="2483" spans="1:4" x14ac:dyDescent="0.2">
      <c r="A2483" s="164"/>
      <c r="B2483" s="164"/>
      <c r="C2483" s="164"/>
      <c r="D2483" s="165"/>
    </row>
    <row r="2484" spans="1:4" x14ac:dyDescent="0.2">
      <c r="A2484" s="164"/>
      <c r="B2484" s="164"/>
      <c r="C2484" s="164"/>
      <c r="D2484" s="165"/>
    </row>
    <row r="2485" spans="1:4" x14ac:dyDescent="0.2">
      <c r="A2485" s="164"/>
      <c r="B2485" s="164"/>
      <c r="C2485" s="164"/>
      <c r="D2485" s="165"/>
    </row>
    <row r="2486" spans="1:4" x14ac:dyDescent="0.2">
      <c r="A2486" s="164"/>
      <c r="B2486" s="164"/>
      <c r="C2486" s="164"/>
      <c r="D2486" s="165"/>
    </row>
    <row r="2487" spans="1:4" x14ac:dyDescent="0.2">
      <c r="A2487" s="164"/>
      <c r="B2487" s="164"/>
      <c r="C2487" s="164"/>
      <c r="D2487" s="165"/>
    </row>
    <row r="2488" spans="1:4" x14ac:dyDescent="0.2">
      <c r="A2488" s="164"/>
      <c r="B2488" s="164"/>
      <c r="C2488" s="164"/>
      <c r="D2488" s="165"/>
    </row>
    <row r="2489" spans="1:4" x14ac:dyDescent="0.2">
      <c r="A2489" s="164"/>
      <c r="B2489" s="164"/>
      <c r="C2489" s="164"/>
      <c r="D2489" s="165"/>
    </row>
    <row r="2490" spans="1:4" x14ac:dyDescent="0.2">
      <c r="A2490" s="164"/>
      <c r="B2490" s="164"/>
      <c r="C2490" s="164"/>
      <c r="D2490" s="165"/>
    </row>
    <row r="2491" spans="1:4" x14ac:dyDescent="0.2">
      <c r="A2491" s="164"/>
      <c r="B2491" s="164"/>
      <c r="C2491" s="164"/>
      <c r="D2491" s="165"/>
    </row>
    <row r="2492" spans="1:4" x14ac:dyDescent="0.2">
      <c r="A2492" s="164"/>
      <c r="B2492" s="164"/>
      <c r="C2492" s="164"/>
      <c r="D2492" s="165"/>
    </row>
    <row r="2493" spans="1:4" x14ac:dyDescent="0.2">
      <c r="A2493" s="164"/>
      <c r="B2493" s="164"/>
      <c r="C2493" s="164"/>
      <c r="D2493" s="165"/>
    </row>
    <row r="2494" spans="1:4" x14ac:dyDescent="0.2">
      <c r="A2494" s="164"/>
      <c r="B2494" s="164"/>
      <c r="C2494" s="164"/>
      <c r="D2494" s="165"/>
    </row>
    <row r="2495" spans="1:4" x14ac:dyDescent="0.2">
      <c r="A2495" s="164"/>
      <c r="B2495" s="164"/>
      <c r="C2495" s="164"/>
      <c r="D2495" s="165"/>
    </row>
    <row r="2496" spans="1:4" x14ac:dyDescent="0.2">
      <c r="A2496" s="164"/>
      <c r="B2496" s="164"/>
      <c r="C2496" s="164"/>
      <c r="D2496" s="165"/>
    </row>
    <row r="2497" spans="1:4" x14ac:dyDescent="0.2">
      <c r="A2497" s="164"/>
      <c r="B2497" s="164"/>
      <c r="C2497" s="164"/>
      <c r="D2497" s="165"/>
    </row>
    <row r="2498" spans="1:4" x14ac:dyDescent="0.2">
      <c r="A2498" s="164"/>
      <c r="B2498" s="164"/>
      <c r="C2498" s="164"/>
      <c r="D2498" s="165"/>
    </row>
    <row r="2499" spans="1:4" x14ac:dyDescent="0.2">
      <c r="A2499" s="164"/>
      <c r="B2499" s="164"/>
      <c r="C2499" s="164"/>
      <c r="D2499" s="165"/>
    </row>
    <row r="2500" spans="1:4" x14ac:dyDescent="0.2">
      <c r="A2500" s="164"/>
      <c r="B2500" s="164"/>
      <c r="C2500" s="164"/>
      <c r="D2500" s="165"/>
    </row>
    <row r="2501" spans="1:4" x14ac:dyDescent="0.2">
      <c r="A2501" s="164"/>
      <c r="B2501" s="164"/>
      <c r="C2501" s="164"/>
      <c r="D2501" s="165"/>
    </row>
    <row r="2502" spans="1:4" x14ac:dyDescent="0.2">
      <c r="A2502" s="164"/>
      <c r="B2502" s="164"/>
      <c r="C2502" s="164"/>
      <c r="D2502" s="165"/>
    </row>
    <row r="2503" spans="1:4" x14ac:dyDescent="0.2">
      <c r="A2503" s="164"/>
      <c r="B2503" s="164"/>
      <c r="C2503" s="164"/>
      <c r="D2503" s="165"/>
    </row>
    <row r="2504" spans="1:4" x14ac:dyDescent="0.2">
      <c r="A2504" s="164"/>
      <c r="B2504" s="164"/>
      <c r="C2504" s="164"/>
      <c r="D2504" s="165"/>
    </row>
    <row r="2505" spans="1:4" x14ac:dyDescent="0.2">
      <c r="A2505" s="164"/>
      <c r="B2505" s="164"/>
      <c r="C2505" s="164"/>
      <c r="D2505" s="165"/>
    </row>
    <row r="2506" spans="1:4" x14ac:dyDescent="0.2">
      <c r="A2506" s="164"/>
      <c r="B2506" s="164"/>
      <c r="C2506" s="164"/>
      <c r="D2506" s="165"/>
    </row>
    <row r="2507" spans="1:4" x14ac:dyDescent="0.2">
      <c r="A2507" s="164"/>
      <c r="B2507" s="164"/>
      <c r="C2507" s="164"/>
      <c r="D2507" s="165"/>
    </row>
    <row r="2508" spans="1:4" x14ac:dyDescent="0.2">
      <c r="A2508" s="164"/>
      <c r="B2508" s="164"/>
      <c r="C2508" s="164"/>
      <c r="D2508" s="165"/>
    </row>
    <row r="2509" spans="1:4" x14ac:dyDescent="0.2">
      <c r="A2509" s="164"/>
      <c r="B2509" s="164"/>
      <c r="C2509" s="164"/>
      <c r="D2509" s="165"/>
    </row>
    <row r="2510" spans="1:4" x14ac:dyDescent="0.2">
      <c r="A2510" s="164"/>
      <c r="B2510" s="164"/>
      <c r="C2510" s="164"/>
      <c r="D2510" s="165"/>
    </row>
    <row r="2511" spans="1:4" x14ac:dyDescent="0.2">
      <c r="A2511" s="164"/>
      <c r="B2511" s="164"/>
      <c r="C2511" s="164"/>
      <c r="D2511" s="165"/>
    </row>
    <row r="2512" spans="1:4" x14ac:dyDescent="0.2">
      <c r="A2512" s="164"/>
      <c r="B2512" s="164"/>
      <c r="C2512" s="164"/>
      <c r="D2512" s="165"/>
    </row>
    <row r="2513" spans="1:4" x14ac:dyDescent="0.2">
      <c r="A2513" s="164"/>
      <c r="B2513" s="164"/>
      <c r="C2513" s="164"/>
      <c r="D2513" s="165"/>
    </row>
    <row r="2514" spans="1:4" x14ac:dyDescent="0.2">
      <c r="A2514" s="164"/>
      <c r="B2514" s="164"/>
      <c r="C2514" s="164"/>
      <c r="D2514" s="165"/>
    </row>
    <row r="2515" spans="1:4" x14ac:dyDescent="0.2">
      <c r="A2515" s="164"/>
      <c r="B2515" s="164"/>
      <c r="C2515" s="164"/>
      <c r="D2515" s="165"/>
    </row>
    <row r="2516" spans="1:4" x14ac:dyDescent="0.2">
      <c r="A2516" s="164"/>
      <c r="B2516" s="164"/>
      <c r="C2516" s="164"/>
      <c r="D2516" s="165"/>
    </row>
    <row r="2517" spans="1:4" x14ac:dyDescent="0.2">
      <c r="A2517" s="164"/>
      <c r="B2517" s="164"/>
      <c r="C2517" s="164"/>
      <c r="D2517" s="165"/>
    </row>
    <row r="2518" spans="1:4" x14ac:dyDescent="0.2">
      <c r="A2518" s="164"/>
      <c r="B2518" s="164"/>
      <c r="C2518" s="164"/>
      <c r="D2518" s="165"/>
    </row>
    <row r="2519" spans="1:4" x14ac:dyDescent="0.2">
      <c r="A2519" s="164"/>
      <c r="B2519" s="164"/>
      <c r="C2519" s="164"/>
      <c r="D2519" s="165"/>
    </row>
    <row r="2520" spans="1:4" x14ac:dyDescent="0.2">
      <c r="A2520" s="164"/>
      <c r="B2520" s="164"/>
      <c r="C2520" s="164"/>
      <c r="D2520" s="165"/>
    </row>
    <row r="2521" spans="1:4" x14ac:dyDescent="0.2">
      <c r="A2521" s="164"/>
      <c r="B2521" s="164"/>
      <c r="C2521" s="164"/>
      <c r="D2521" s="165"/>
    </row>
    <row r="2522" spans="1:4" x14ac:dyDescent="0.2">
      <c r="A2522" s="164"/>
      <c r="B2522" s="164"/>
      <c r="C2522" s="164"/>
      <c r="D2522" s="165"/>
    </row>
    <row r="2523" spans="1:4" x14ac:dyDescent="0.2">
      <c r="A2523" s="164"/>
      <c r="B2523" s="164"/>
      <c r="C2523" s="164"/>
      <c r="D2523" s="165"/>
    </row>
    <row r="2524" spans="1:4" x14ac:dyDescent="0.2">
      <c r="A2524" s="164"/>
      <c r="B2524" s="164"/>
      <c r="C2524" s="164"/>
      <c r="D2524" s="165"/>
    </row>
    <row r="2525" spans="1:4" x14ac:dyDescent="0.2">
      <c r="A2525" s="164"/>
      <c r="B2525" s="164"/>
      <c r="C2525" s="164"/>
      <c r="D2525" s="165"/>
    </row>
    <row r="2526" spans="1:4" x14ac:dyDescent="0.2">
      <c r="A2526" s="164"/>
      <c r="B2526" s="164"/>
      <c r="C2526" s="164"/>
      <c r="D2526" s="165"/>
    </row>
    <row r="2527" spans="1:4" x14ac:dyDescent="0.2">
      <c r="A2527" s="164"/>
      <c r="B2527" s="164"/>
      <c r="C2527" s="164"/>
      <c r="D2527" s="165"/>
    </row>
    <row r="2528" spans="1:4" x14ac:dyDescent="0.2">
      <c r="A2528" s="164"/>
      <c r="B2528" s="164"/>
      <c r="C2528" s="164"/>
      <c r="D2528" s="165"/>
    </row>
    <row r="2529" spans="1:4" x14ac:dyDescent="0.2">
      <c r="A2529" s="164"/>
      <c r="B2529" s="164"/>
      <c r="C2529" s="164"/>
      <c r="D2529" s="165"/>
    </row>
    <row r="2530" spans="1:4" x14ac:dyDescent="0.2">
      <c r="A2530" s="164"/>
      <c r="B2530" s="164"/>
      <c r="C2530" s="164"/>
      <c r="D2530" s="165"/>
    </row>
    <row r="2531" spans="1:4" x14ac:dyDescent="0.2">
      <c r="A2531" s="164"/>
      <c r="B2531" s="164"/>
      <c r="C2531" s="164"/>
      <c r="D2531" s="165"/>
    </row>
    <row r="2532" spans="1:4" x14ac:dyDescent="0.2">
      <c r="A2532" s="164"/>
      <c r="B2532" s="164"/>
      <c r="C2532" s="164"/>
      <c r="D2532" s="165"/>
    </row>
    <row r="2533" spans="1:4" x14ac:dyDescent="0.2">
      <c r="A2533" s="164"/>
      <c r="B2533" s="164"/>
      <c r="C2533" s="164"/>
      <c r="D2533" s="165"/>
    </row>
    <row r="2534" spans="1:4" x14ac:dyDescent="0.2">
      <c r="A2534" s="164"/>
      <c r="B2534" s="164"/>
      <c r="C2534" s="164"/>
      <c r="D2534" s="165"/>
    </row>
    <row r="2535" spans="1:4" x14ac:dyDescent="0.2">
      <c r="A2535" s="164"/>
      <c r="B2535" s="164"/>
      <c r="C2535" s="164"/>
      <c r="D2535" s="165"/>
    </row>
    <row r="2536" spans="1:4" x14ac:dyDescent="0.2">
      <c r="A2536" s="164"/>
      <c r="B2536" s="164"/>
      <c r="C2536" s="164"/>
      <c r="D2536" s="165"/>
    </row>
    <row r="2537" spans="1:4" x14ac:dyDescent="0.2">
      <c r="A2537" s="164"/>
      <c r="B2537" s="164"/>
      <c r="C2537" s="164"/>
      <c r="D2537" s="165"/>
    </row>
    <row r="2538" spans="1:4" x14ac:dyDescent="0.2">
      <c r="A2538" s="164"/>
      <c r="B2538" s="164"/>
      <c r="C2538" s="164"/>
      <c r="D2538" s="165"/>
    </row>
    <row r="2539" spans="1:4" x14ac:dyDescent="0.2">
      <c r="A2539" s="164"/>
      <c r="B2539" s="164"/>
      <c r="C2539" s="164"/>
      <c r="D2539" s="165"/>
    </row>
    <row r="2540" spans="1:4" x14ac:dyDescent="0.2">
      <c r="A2540" s="164"/>
      <c r="B2540" s="164"/>
      <c r="C2540" s="164"/>
      <c r="D2540" s="165"/>
    </row>
    <row r="2541" spans="1:4" x14ac:dyDescent="0.2">
      <c r="A2541" s="164"/>
      <c r="B2541" s="164"/>
      <c r="C2541" s="164"/>
      <c r="D2541" s="165"/>
    </row>
    <row r="2542" spans="1:4" x14ac:dyDescent="0.2">
      <c r="A2542" s="164"/>
      <c r="B2542" s="164"/>
      <c r="C2542" s="164"/>
      <c r="D2542" s="165"/>
    </row>
    <row r="2543" spans="1:4" x14ac:dyDescent="0.2">
      <c r="A2543" s="164"/>
      <c r="B2543" s="164"/>
      <c r="C2543" s="164"/>
      <c r="D2543" s="165"/>
    </row>
    <row r="2544" spans="1:4" x14ac:dyDescent="0.2">
      <c r="A2544" s="164"/>
      <c r="B2544" s="164"/>
      <c r="C2544" s="164"/>
      <c r="D2544" s="165"/>
    </row>
    <row r="2545" spans="1:4" x14ac:dyDescent="0.2">
      <c r="A2545" s="164"/>
      <c r="B2545" s="164"/>
      <c r="C2545" s="164"/>
      <c r="D2545" s="165"/>
    </row>
    <row r="2546" spans="1:4" x14ac:dyDescent="0.2">
      <c r="A2546" s="164"/>
      <c r="B2546" s="164"/>
      <c r="C2546" s="164"/>
      <c r="D2546" s="165"/>
    </row>
    <row r="2547" spans="1:4" x14ac:dyDescent="0.2">
      <c r="A2547" s="164"/>
      <c r="B2547" s="164"/>
      <c r="C2547" s="164"/>
      <c r="D2547" s="165"/>
    </row>
    <row r="2548" spans="1:4" x14ac:dyDescent="0.2">
      <c r="A2548" s="164"/>
      <c r="B2548" s="164"/>
      <c r="C2548" s="164"/>
      <c r="D2548" s="165"/>
    </row>
    <row r="2549" spans="1:4" x14ac:dyDescent="0.2">
      <c r="A2549" s="164"/>
      <c r="B2549" s="164"/>
      <c r="C2549" s="164"/>
      <c r="D2549" s="165"/>
    </row>
    <row r="2550" spans="1:4" x14ac:dyDescent="0.2">
      <c r="A2550" s="164"/>
      <c r="B2550" s="164"/>
      <c r="C2550" s="164"/>
      <c r="D2550" s="165"/>
    </row>
    <row r="2551" spans="1:4" x14ac:dyDescent="0.2">
      <c r="A2551" s="164"/>
      <c r="B2551" s="164"/>
      <c r="C2551" s="164"/>
      <c r="D2551" s="165"/>
    </row>
    <row r="2552" spans="1:4" x14ac:dyDescent="0.2">
      <c r="A2552" s="164"/>
      <c r="B2552" s="164"/>
      <c r="C2552" s="164"/>
      <c r="D2552" s="165"/>
    </row>
    <row r="2553" spans="1:4" x14ac:dyDescent="0.2">
      <c r="A2553" s="164"/>
      <c r="B2553" s="164"/>
      <c r="C2553" s="164"/>
      <c r="D2553" s="165"/>
    </row>
    <row r="2554" spans="1:4" x14ac:dyDescent="0.2">
      <c r="A2554" s="164"/>
      <c r="B2554" s="164"/>
      <c r="C2554" s="164"/>
      <c r="D2554" s="165"/>
    </row>
    <row r="2555" spans="1:4" x14ac:dyDescent="0.2">
      <c r="A2555" s="164"/>
      <c r="B2555" s="164"/>
      <c r="C2555" s="164"/>
      <c r="D2555" s="165"/>
    </row>
    <row r="2556" spans="1:4" x14ac:dyDescent="0.2">
      <c r="A2556" s="164"/>
      <c r="B2556" s="164"/>
      <c r="C2556" s="164"/>
      <c r="D2556" s="165"/>
    </row>
    <row r="2557" spans="1:4" x14ac:dyDescent="0.2">
      <c r="A2557" s="164"/>
      <c r="B2557" s="164"/>
      <c r="C2557" s="164"/>
      <c r="D2557" s="165"/>
    </row>
    <row r="2558" spans="1:4" x14ac:dyDescent="0.2">
      <c r="A2558" s="164"/>
      <c r="B2558" s="164"/>
      <c r="C2558" s="164"/>
      <c r="D2558" s="165"/>
    </row>
    <row r="2559" spans="1:4" x14ac:dyDescent="0.2">
      <c r="A2559" s="164"/>
      <c r="B2559" s="164"/>
      <c r="C2559" s="164"/>
      <c r="D2559" s="165"/>
    </row>
    <row r="2560" spans="1:4" x14ac:dyDescent="0.2">
      <c r="A2560" s="164"/>
      <c r="B2560" s="164"/>
      <c r="C2560" s="164"/>
      <c r="D2560" s="165"/>
    </row>
    <row r="2561" spans="1:4" x14ac:dyDescent="0.2">
      <c r="A2561" s="164"/>
      <c r="B2561" s="164"/>
      <c r="C2561" s="164"/>
      <c r="D2561" s="165"/>
    </row>
    <row r="2562" spans="1:4" x14ac:dyDescent="0.2">
      <c r="A2562" s="164"/>
      <c r="B2562" s="164"/>
      <c r="C2562" s="164"/>
      <c r="D2562" s="165"/>
    </row>
    <row r="2563" spans="1:4" x14ac:dyDescent="0.2">
      <c r="A2563" s="164"/>
      <c r="B2563" s="164"/>
      <c r="C2563" s="164"/>
      <c r="D2563" s="165"/>
    </row>
    <row r="2564" spans="1:4" x14ac:dyDescent="0.2">
      <c r="A2564" s="164"/>
      <c r="B2564" s="164"/>
      <c r="C2564" s="164"/>
      <c r="D2564" s="165"/>
    </row>
    <row r="2565" spans="1:4" x14ac:dyDescent="0.2">
      <c r="A2565" s="164"/>
      <c r="B2565" s="164"/>
      <c r="C2565" s="164"/>
      <c r="D2565" s="165"/>
    </row>
    <row r="2566" spans="1:4" x14ac:dyDescent="0.2">
      <c r="A2566" s="164"/>
      <c r="B2566" s="164"/>
      <c r="C2566" s="164"/>
      <c r="D2566" s="165"/>
    </row>
    <row r="2567" spans="1:4" x14ac:dyDescent="0.2">
      <c r="A2567" s="164"/>
      <c r="B2567" s="164"/>
      <c r="C2567" s="164"/>
      <c r="D2567" s="165"/>
    </row>
    <row r="2568" spans="1:4" x14ac:dyDescent="0.2">
      <c r="A2568" s="164"/>
      <c r="B2568" s="164"/>
      <c r="C2568" s="164"/>
      <c r="D2568" s="165"/>
    </row>
    <row r="2569" spans="1:4" x14ac:dyDescent="0.2">
      <c r="A2569" s="164"/>
      <c r="B2569" s="164"/>
      <c r="C2569" s="164"/>
      <c r="D2569" s="165"/>
    </row>
    <row r="2570" spans="1:4" x14ac:dyDescent="0.2">
      <c r="A2570" s="164"/>
      <c r="B2570" s="164"/>
      <c r="C2570" s="164"/>
      <c r="D2570" s="165"/>
    </row>
    <row r="2571" spans="1:4" x14ac:dyDescent="0.2">
      <c r="A2571" s="164"/>
      <c r="B2571" s="164"/>
      <c r="C2571" s="164"/>
      <c r="D2571" s="165"/>
    </row>
    <row r="2572" spans="1:4" x14ac:dyDescent="0.2">
      <c r="A2572" s="164"/>
      <c r="B2572" s="164"/>
      <c r="C2572" s="164"/>
      <c r="D2572" s="165"/>
    </row>
    <row r="2573" spans="1:4" x14ac:dyDescent="0.2">
      <c r="A2573" s="164"/>
      <c r="B2573" s="164"/>
      <c r="C2573" s="164"/>
      <c r="D2573" s="165"/>
    </row>
    <row r="2574" spans="1:4" x14ac:dyDescent="0.2">
      <c r="A2574" s="164"/>
      <c r="B2574" s="164"/>
      <c r="C2574" s="164"/>
      <c r="D2574" s="165"/>
    </row>
    <row r="2575" spans="1:4" x14ac:dyDescent="0.2">
      <c r="A2575" s="164"/>
      <c r="B2575" s="164"/>
      <c r="C2575" s="164"/>
      <c r="D2575" s="165"/>
    </row>
    <row r="2576" spans="1:4" x14ac:dyDescent="0.2">
      <c r="A2576" s="164"/>
      <c r="B2576" s="164"/>
      <c r="C2576" s="164"/>
      <c r="D2576" s="165"/>
    </row>
    <row r="2577" spans="1:4" x14ac:dyDescent="0.2">
      <c r="A2577" s="164"/>
      <c r="B2577" s="164"/>
      <c r="C2577" s="164"/>
      <c r="D2577" s="165"/>
    </row>
    <row r="2578" spans="1:4" x14ac:dyDescent="0.2">
      <c r="A2578" s="164"/>
      <c r="B2578" s="164"/>
      <c r="C2578" s="164"/>
      <c r="D2578" s="165"/>
    </row>
    <row r="2579" spans="1:4" x14ac:dyDescent="0.2">
      <c r="A2579" s="164"/>
      <c r="B2579" s="164"/>
      <c r="C2579" s="164"/>
      <c r="D2579" s="165"/>
    </row>
    <row r="2580" spans="1:4" x14ac:dyDescent="0.2">
      <c r="A2580" s="164"/>
      <c r="B2580" s="164"/>
      <c r="C2580" s="164"/>
      <c r="D2580" s="165"/>
    </row>
    <row r="2581" spans="1:4" x14ac:dyDescent="0.2">
      <c r="A2581" s="164"/>
      <c r="B2581" s="164"/>
      <c r="C2581" s="164"/>
      <c r="D2581" s="165"/>
    </row>
    <row r="2582" spans="1:4" x14ac:dyDescent="0.2">
      <c r="A2582" s="164"/>
      <c r="B2582" s="164"/>
      <c r="C2582" s="164"/>
      <c r="D2582" s="165"/>
    </row>
    <row r="2583" spans="1:4" x14ac:dyDescent="0.2">
      <c r="A2583" s="164"/>
      <c r="B2583" s="164"/>
      <c r="C2583" s="164"/>
      <c r="D2583" s="165"/>
    </row>
    <row r="2584" spans="1:4" x14ac:dyDescent="0.2">
      <c r="A2584" s="164"/>
      <c r="B2584" s="164"/>
      <c r="C2584" s="164"/>
      <c r="D2584" s="165"/>
    </row>
    <row r="2585" spans="1:4" x14ac:dyDescent="0.2">
      <c r="A2585" s="164"/>
      <c r="B2585" s="164"/>
      <c r="C2585" s="164"/>
      <c r="D2585" s="165"/>
    </row>
    <row r="2586" spans="1:4" x14ac:dyDescent="0.2">
      <c r="A2586" s="164"/>
      <c r="B2586" s="164"/>
      <c r="C2586" s="164"/>
      <c r="D2586" s="165"/>
    </row>
    <row r="2587" spans="1:4" x14ac:dyDescent="0.2">
      <c r="A2587" s="164"/>
      <c r="B2587" s="164"/>
      <c r="C2587" s="164"/>
      <c r="D2587" s="165"/>
    </row>
    <row r="2588" spans="1:4" x14ac:dyDescent="0.2">
      <c r="A2588" s="164"/>
      <c r="B2588" s="164"/>
      <c r="C2588" s="164"/>
      <c r="D2588" s="165"/>
    </row>
    <row r="2589" spans="1:4" x14ac:dyDescent="0.2">
      <c r="A2589" s="164"/>
      <c r="B2589" s="164"/>
      <c r="C2589" s="164"/>
      <c r="D2589" s="165"/>
    </row>
    <row r="2590" spans="1:4" x14ac:dyDescent="0.2">
      <c r="A2590" s="164"/>
      <c r="B2590" s="164"/>
      <c r="C2590" s="164"/>
      <c r="D2590" s="165"/>
    </row>
    <row r="2591" spans="1:4" x14ac:dyDescent="0.2">
      <c r="A2591" s="164"/>
      <c r="B2591" s="164"/>
      <c r="C2591" s="164"/>
      <c r="D2591" s="165"/>
    </row>
    <row r="2592" spans="1:4" x14ac:dyDescent="0.2">
      <c r="A2592" s="164"/>
      <c r="B2592" s="164"/>
      <c r="C2592" s="164"/>
      <c r="D2592" s="165"/>
    </row>
    <row r="2593" spans="1:4" x14ac:dyDescent="0.2">
      <c r="A2593" s="164"/>
      <c r="B2593" s="164"/>
      <c r="C2593" s="164"/>
      <c r="D2593" s="165"/>
    </row>
    <row r="2594" spans="1:4" x14ac:dyDescent="0.2">
      <c r="A2594" s="164"/>
      <c r="B2594" s="164"/>
      <c r="C2594" s="164"/>
      <c r="D2594" s="165"/>
    </row>
    <row r="2595" spans="1:4" x14ac:dyDescent="0.2">
      <c r="A2595" s="164"/>
      <c r="B2595" s="164"/>
      <c r="C2595" s="164"/>
      <c r="D2595" s="165"/>
    </row>
    <row r="2596" spans="1:4" x14ac:dyDescent="0.2">
      <c r="A2596" s="164"/>
      <c r="B2596" s="164"/>
      <c r="C2596" s="164"/>
      <c r="D2596" s="165"/>
    </row>
    <row r="2597" spans="1:4" x14ac:dyDescent="0.2">
      <c r="A2597" s="164"/>
      <c r="B2597" s="164"/>
      <c r="C2597" s="164"/>
      <c r="D2597" s="165"/>
    </row>
    <row r="2598" spans="1:4" x14ac:dyDescent="0.2">
      <c r="A2598" s="164"/>
      <c r="B2598" s="164"/>
      <c r="C2598" s="164"/>
      <c r="D2598" s="165"/>
    </row>
    <row r="2599" spans="1:4" x14ac:dyDescent="0.2">
      <c r="A2599" s="164"/>
      <c r="B2599" s="164"/>
      <c r="C2599" s="164"/>
      <c r="D2599" s="165"/>
    </row>
    <row r="2600" spans="1:4" x14ac:dyDescent="0.2">
      <c r="A2600" s="164"/>
      <c r="B2600" s="164"/>
      <c r="C2600" s="164"/>
      <c r="D2600" s="165"/>
    </row>
    <row r="2601" spans="1:4" x14ac:dyDescent="0.2">
      <c r="A2601" s="164"/>
      <c r="B2601" s="164"/>
      <c r="C2601" s="164"/>
      <c r="D2601" s="165"/>
    </row>
    <row r="2602" spans="1:4" x14ac:dyDescent="0.2">
      <c r="A2602" s="164"/>
      <c r="B2602" s="164"/>
      <c r="C2602" s="164"/>
      <c r="D2602" s="165"/>
    </row>
    <row r="2603" spans="1:4" x14ac:dyDescent="0.2">
      <c r="A2603" s="164"/>
      <c r="B2603" s="164"/>
      <c r="C2603" s="164"/>
      <c r="D2603" s="165"/>
    </row>
    <row r="2604" spans="1:4" x14ac:dyDescent="0.2">
      <c r="A2604" s="164"/>
      <c r="B2604" s="164"/>
      <c r="C2604" s="164"/>
      <c r="D2604" s="165"/>
    </row>
    <row r="2605" spans="1:4" x14ac:dyDescent="0.2">
      <c r="A2605" s="164"/>
      <c r="B2605" s="164"/>
      <c r="C2605" s="164"/>
      <c r="D2605" s="165"/>
    </row>
    <row r="2606" spans="1:4" x14ac:dyDescent="0.2">
      <c r="A2606" s="164"/>
      <c r="B2606" s="164"/>
      <c r="C2606" s="164"/>
      <c r="D2606" s="165"/>
    </row>
    <row r="2607" spans="1:4" x14ac:dyDescent="0.2">
      <c r="A2607" s="164"/>
      <c r="B2607" s="164"/>
      <c r="C2607" s="164"/>
      <c r="D2607" s="165"/>
    </row>
    <row r="2608" spans="1:4" x14ac:dyDescent="0.2">
      <c r="A2608" s="164"/>
      <c r="B2608" s="164"/>
      <c r="C2608" s="164"/>
      <c r="D2608" s="165"/>
    </row>
    <row r="2609" spans="1:4" x14ac:dyDescent="0.2">
      <c r="A2609" s="164"/>
      <c r="B2609" s="164"/>
      <c r="C2609" s="164"/>
      <c r="D2609" s="165"/>
    </row>
    <row r="2610" spans="1:4" x14ac:dyDescent="0.2">
      <c r="A2610" s="164"/>
      <c r="B2610" s="164"/>
      <c r="C2610" s="164"/>
      <c r="D2610" s="165"/>
    </row>
    <row r="2611" spans="1:4" x14ac:dyDescent="0.2">
      <c r="A2611" s="164"/>
      <c r="B2611" s="164"/>
      <c r="C2611" s="164"/>
      <c r="D2611" s="165"/>
    </row>
    <row r="2612" spans="1:4" x14ac:dyDescent="0.2">
      <c r="A2612" s="164"/>
      <c r="B2612" s="164"/>
      <c r="C2612" s="164"/>
      <c r="D2612" s="165"/>
    </row>
    <row r="2613" spans="1:4" x14ac:dyDescent="0.2">
      <c r="A2613" s="164"/>
      <c r="B2613" s="164"/>
      <c r="C2613" s="164"/>
      <c r="D2613" s="165"/>
    </row>
    <row r="2614" spans="1:4" x14ac:dyDescent="0.2">
      <c r="A2614" s="164"/>
      <c r="B2614" s="164"/>
      <c r="C2614" s="164"/>
      <c r="D2614" s="165"/>
    </row>
    <row r="2615" spans="1:4" x14ac:dyDescent="0.2">
      <c r="A2615" s="164"/>
      <c r="B2615" s="164"/>
      <c r="C2615" s="164"/>
      <c r="D2615" s="165"/>
    </row>
    <row r="2616" spans="1:4" x14ac:dyDescent="0.2">
      <c r="A2616" s="164"/>
      <c r="B2616" s="164"/>
      <c r="C2616" s="164"/>
      <c r="D2616" s="165"/>
    </row>
    <row r="2617" spans="1:4" x14ac:dyDescent="0.2">
      <c r="A2617" s="164"/>
      <c r="B2617" s="164"/>
      <c r="C2617" s="164"/>
      <c r="D2617" s="165"/>
    </row>
    <row r="2618" spans="1:4" x14ac:dyDescent="0.2">
      <c r="A2618" s="164"/>
      <c r="B2618" s="164"/>
      <c r="C2618" s="164"/>
      <c r="D2618" s="165"/>
    </row>
    <row r="2619" spans="1:4" x14ac:dyDescent="0.2">
      <c r="A2619" s="164"/>
      <c r="B2619" s="164"/>
      <c r="C2619" s="164"/>
      <c r="D2619" s="165"/>
    </row>
    <row r="2620" spans="1:4" x14ac:dyDescent="0.2">
      <c r="A2620" s="164"/>
      <c r="B2620" s="164"/>
      <c r="C2620" s="164"/>
      <c r="D2620" s="165"/>
    </row>
    <row r="2621" spans="1:4" x14ac:dyDescent="0.2">
      <c r="A2621" s="164"/>
      <c r="B2621" s="164"/>
      <c r="C2621" s="164"/>
      <c r="D2621" s="165"/>
    </row>
    <row r="2622" spans="1:4" x14ac:dyDescent="0.2">
      <c r="A2622" s="164"/>
      <c r="B2622" s="164"/>
      <c r="C2622" s="164"/>
      <c r="D2622" s="165"/>
    </row>
    <row r="2623" spans="1:4" x14ac:dyDescent="0.2">
      <c r="A2623" s="164"/>
      <c r="B2623" s="164"/>
      <c r="C2623" s="164"/>
      <c r="D2623" s="165"/>
    </row>
    <row r="2624" spans="1:4" x14ac:dyDescent="0.2">
      <c r="A2624" s="164"/>
      <c r="B2624" s="164"/>
      <c r="C2624" s="164"/>
      <c r="D2624" s="165"/>
    </row>
    <row r="2625" spans="1:4" x14ac:dyDescent="0.2">
      <c r="A2625" s="164"/>
      <c r="B2625" s="164"/>
      <c r="C2625" s="164"/>
      <c r="D2625" s="165"/>
    </row>
    <row r="2626" spans="1:4" x14ac:dyDescent="0.2">
      <c r="A2626" s="164"/>
      <c r="B2626" s="164"/>
      <c r="C2626" s="164"/>
      <c r="D2626" s="165"/>
    </row>
    <row r="2627" spans="1:4" x14ac:dyDescent="0.2">
      <c r="A2627" s="164"/>
      <c r="B2627" s="164"/>
      <c r="C2627" s="164"/>
      <c r="D2627" s="165"/>
    </row>
    <row r="2628" spans="1:4" x14ac:dyDescent="0.2">
      <c r="A2628" s="164"/>
      <c r="B2628" s="164"/>
      <c r="C2628" s="164"/>
      <c r="D2628" s="165"/>
    </row>
    <row r="2629" spans="1:4" x14ac:dyDescent="0.2">
      <c r="A2629" s="164"/>
      <c r="B2629" s="164"/>
      <c r="C2629" s="164"/>
      <c r="D2629" s="165"/>
    </row>
    <row r="2630" spans="1:4" x14ac:dyDescent="0.2">
      <c r="A2630" s="164"/>
      <c r="B2630" s="164"/>
      <c r="C2630" s="164"/>
      <c r="D2630" s="165"/>
    </row>
    <row r="2631" spans="1:4" x14ac:dyDescent="0.2">
      <c r="A2631" s="164"/>
      <c r="B2631" s="164"/>
      <c r="C2631" s="164"/>
      <c r="D2631" s="165"/>
    </row>
    <row r="2632" spans="1:4" x14ac:dyDescent="0.2">
      <c r="A2632" s="164"/>
      <c r="B2632" s="164"/>
      <c r="C2632" s="164"/>
      <c r="D2632" s="165"/>
    </row>
    <row r="2633" spans="1:4" x14ac:dyDescent="0.2">
      <c r="A2633" s="164"/>
      <c r="B2633" s="164"/>
      <c r="C2633" s="164"/>
      <c r="D2633" s="165"/>
    </row>
    <row r="2634" spans="1:4" x14ac:dyDescent="0.2">
      <c r="A2634" s="164"/>
      <c r="B2634" s="164"/>
      <c r="C2634" s="164"/>
      <c r="D2634" s="165"/>
    </row>
    <row r="2635" spans="1:4" x14ac:dyDescent="0.2">
      <c r="A2635" s="164"/>
      <c r="B2635" s="164"/>
      <c r="C2635" s="164"/>
      <c r="D2635" s="165"/>
    </row>
    <row r="2636" spans="1:4" x14ac:dyDescent="0.2">
      <c r="A2636" s="164"/>
      <c r="B2636" s="164"/>
      <c r="C2636" s="164"/>
      <c r="D2636" s="165"/>
    </row>
    <row r="2637" spans="1:4" x14ac:dyDescent="0.2">
      <c r="A2637" s="164"/>
      <c r="B2637" s="164"/>
      <c r="C2637" s="164"/>
      <c r="D2637" s="165"/>
    </row>
    <row r="2638" spans="1:4" x14ac:dyDescent="0.2">
      <c r="A2638" s="164"/>
      <c r="B2638" s="164"/>
      <c r="C2638" s="164"/>
      <c r="D2638" s="165"/>
    </row>
    <row r="2639" spans="1:4" x14ac:dyDescent="0.2">
      <c r="A2639" s="164"/>
      <c r="B2639" s="164"/>
      <c r="C2639" s="164"/>
      <c r="D2639" s="165"/>
    </row>
    <row r="2640" spans="1:4" x14ac:dyDescent="0.2">
      <c r="A2640" s="164"/>
      <c r="B2640" s="164"/>
      <c r="C2640" s="164"/>
      <c r="D2640" s="165"/>
    </row>
    <row r="2641" spans="1:4" x14ac:dyDescent="0.2">
      <c r="A2641" s="164"/>
      <c r="B2641" s="164"/>
      <c r="C2641" s="164"/>
      <c r="D2641" s="165"/>
    </row>
    <row r="2642" spans="1:4" x14ac:dyDescent="0.2">
      <c r="A2642" s="164"/>
      <c r="B2642" s="164"/>
      <c r="C2642" s="164"/>
      <c r="D2642" s="165"/>
    </row>
    <row r="2643" spans="1:4" x14ac:dyDescent="0.2">
      <c r="A2643" s="164"/>
      <c r="B2643" s="164"/>
      <c r="C2643" s="164"/>
      <c r="D2643" s="165"/>
    </row>
    <row r="2644" spans="1:4" x14ac:dyDescent="0.2">
      <c r="A2644" s="164"/>
      <c r="B2644" s="164"/>
      <c r="C2644" s="164"/>
      <c r="D2644" s="165"/>
    </row>
    <row r="2645" spans="1:4" x14ac:dyDescent="0.2">
      <c r="A2645" s="164"/>
      <c r="B2645" s="164"/>
      <c r="C2645" s="164"/>
      <c r="D2645" s="165"/>
    </row>
    <row r="2646" spans="1:4" x14ac:dyDescent="0.2">
      <c r="A2646" s="164"/>
      <c r="B2646" s="164"/>
      <c r="C2646" s="164"/>
      <c r="D2646" s="165"/>
    </row>
    <row r="2647" spans="1:4" x14ac:dyDescent="0.2">
      <c r="A2647" s="164"/>
      <c r="B2647" s="164"/>
      <c r="C2647" s="164"/>
      <c r="D2647" s="165"/>
    </row>
    <row r="2648" spans="1:4" x14ac:dyDescent="0.2">
      <c r="A2648" s="164"/>
      <c r="B2648" s="164"/>
      <c r="C2648" s="164"/>
      <c r="D2648" s="165"/>
    </row>
    <row r="2649" spans="1:4" x14ac:dyDescent="0.2">
      <c r="A2649" s="164"/>
      <c r="B2649" s="164"/>
      <c r="C2649" s="164"/>
      <c r="D2649" s="165"/>
    </row>
    <row r="2650" spans="1:4" x14ac:dyDescent="0.2">
      <c r="A2650" s="164"/>
      <c r="B2650" s="164"/>
      <c r="C2650" s="164"/>
      <c r="D2650" s="165"/>
    </row>
    <row r="2651" spans="1:4" x14ac:dyDescent="0.2">
      <c r="A2651" s="164"/>
      <c r="B2651" s="164"/>
      <c r="C2651" s="164"/>
      <c r="D2651" s="165"/>
    </row>
    <row r="2652" spans="1:4" x14ac:dyDescent="0.2">
      <c r="A2652" s="164"/>
      <c r="B2652" s="164"/>
      <c r="C2652" s="164"/>
      <c r="D2652" s="165"/>
    </row>
    <row r="2653" spans="1:4" x14ac:dyDescent="0.2">
      <c r="A2653" s="164"/>
      <c r="B2653" s="164"/>
      <c r="C2653" s="164"/>
      <c r="D2653" s="165"/>
    </row>
    <row r="2654" spans="1:4" x14ac:dyDescent="0.2">
      <c r="A2654" s="164"/>
      <c r="B2654" s="164"/>
      <c r="C2654" s="164"/>
      <c r="D2654" s="165"/>
    </row>
    <row r="2655" spans="1:4" x14ac:dyDescent="0.2">
      <c r="A2655" s="164"/>
      <c r="B2655" s="164"/>
      <c r="C2655" s="164"/>
      <c r="D2655" s="165"/>
    </row>
    <row r="2656" spans="1:4" x14ac:dyDescent="0.2">
      <c r="A2656" s="164"/>
      <c r="B2656" s="164"/>
      <c r="C2656" s="164"/>
      <c r="D2656" s="165"/>
    </row>
    <row r="2657" spans="1:4" x14ac:dyDescent="0.2">
      <c r="A2657" s="164"/>
      <c r="B2657" s="164"/>
      <c r="C2657" s="164"/>
      <c r="D2657" s="165"/>
    </row>
    <row r="2658" spans="1:4" x14ac:dyDescent="0.2">
      <c r="A2658" s="164"/>
      <c r="B2658" s="164"/>
      <c r="C2658" s="164"/>
      <c r="D2658" s="165"/>
    </row>
    <row r="2659" spans="1:4" x14ac:dyDescent="0.2">
      <c r="A2659" s="164"/>
      <c r="B2659" s="164"/>
      <c r="C2659" s="164"/>
      <c r="D2659" s="165"/>
    </row>
    <row r="2660" spans="1:4" x14ac:dyDescent="0.2">
      <c r="A2660" s="164"/>
      <c r="B2660" s="164"/>
      <c r="C2660" s="164"/>
      <c r="D2660" s="165"/>
    </row>
    <row r="2661" spans="1:4" x14ac:dyDescent="0.2">
      <c r="A2661" s="164"/>
      <c r="B2661" s="164"/>
      <c r="C2661" s="164"/>
      <c r="D2661" s="165"/>
    </row>
    <row r="2662" spans="1:4" x14ac:dyDescent="0.2">
      <c r="A2662" s="164"/>
      <c r="B2662" s="164"/>
      <c r="C2662" s="164"/>
      <c r="D2662" s="165"/>
    </row>
    <row r="2663" spans="1:4" x14ac:dyDescent="0.2">
      <c r="A2663" s="164"/>
      <c r="B2663" s="164"/>
      <c r="C2663" s="164"/>
      <c r="D2663" s="165"/>
    </row>
    <row r="2664" spans="1:4" x14ac:dyDescent="0.2">
      <c r="A2664" s="164"/>
      <c r="B2664" s="164"/>
      <c r="C2664" s="164"/>
      <c r="D2664" s="165"/>
    </row>
    <row r="2665" spans="1:4" x14ac:dyDescent="0.2">
      <c r="A2665" s="164"/>
      <c r="B2665" s="164"/>
      <c r="C2665" s="164"/>
      <c r="D2665" s="165"/>
    </row>
    <row r="2666" spans="1:4" x14ac:dyDescent="0.2">
      <c r="A2666" s="164"/>
      <c r="B2666" s="164"/>
      <c r="C2666" s="164"/>
      <c r="D2666" s="165"/>
    </row>
    <row r="2667" spans="1:4" x14ac:dyDescent="0.2">
      <c r="A2667" s="164"/>
      <c r="B2667" s="164"/>
      <c r="C2667" s="164"/>
      <c r="D2667" s="165"/>
    </row>
    <row r="2668" spans="1:4" x14ac:dyDescent="0.2">
      <c r="A2668" s="164"/>
      <c r="B2668" s="164"/>
      <c r="C2668" s="164"/>
      <c r="D2668" s="165"/>
    </row>
    <row r="2669" spans="1:4" x14ac:dyDescent="0.2">
      <c r="A2669" s="164"/>
      <c r="B2669" s="164"/>
      <c r="C2669" s="164"/>
      <c r="D2669" s="165"/>
    </row>
    <row r="2670" spans="1:4" x14ac:dyDescent="0.2">
      <c r="A2670" s="164"/>
      <c r="B2670" s="164"/>
      <c r="C2670" s="164"/>
      <c r="D2670" s="165"/>
    </row>
    <row r="2671" spans="1:4" x14ac:dyDescent="0.2">
      <c r="A2671" s="164"/>
      <c r="B2671" s="164"/>
      <c r="C2671" s="164"/>
      <c r="D2671" s="165"/>
    </row>
    <row r="2672" spans="1:4" x14ac:dyDescent="0.2">
      <c r="A2672" s="164"/>
      <c r="B2672" s="164"/>
      <c r="C2672" s="164"/>
      <c r="D2672" s="165"/>
    </row>
    <row r="2673" spans="1:4" x14ac:dyDescent="0.2">
      <c r="A2673" s="164"/>
      <c r="B2673" s="164"/>
      <c r="C2673" s="164"/>
      <c r="D2673" s="165"/>
    </row>
    <row r="2674" spans="1:4" x14ac:dyDescent="0.2">
      <c r="A2674" s="164"/>
      <c r="B2674" s="164"/>
      <c r="C2674" s="164"/>
      <c r="D2674" s="165"/>
    </row>
    <row r="2675" spans="1:4" x14ac:dyDescent="0.2">
      <c r="A2675" s="164"/>
      <c r="B2675" s="164"/>
      <c r="C2675" s="164"/>
      <c r="D2675" s="165"/>
    </row>
    <row r="2676" spans="1:4" x14ac:dyDescent="0.2">
      <c r="A2676" s="164"/>
      <c r="B2676" s="164"/>
      <c r="C2676" s="164"/>
      <c r="D2676" s="165"/>
    </row>
    <row r="2677" spans="1:4" x14ac:dyDescent="0.2">
      <c r="A2677" s="164"/>
      <c r="B2677" s="164"/>
      <c r="C2677" s="164"/>
      <c r="D2677" s="165"/>
    </row>
    <row r="2678" spans="1:4" x14ac:dyDescent="0.2">
      <c r="A2678" s="164"/>
      <c r="B2678" s="164"/>
      <c r="C2678" s="164"/>
      <c r="D2678" s="165"/>
    </row>
    <row r="2679" spans="1:4" x14ac:dyDescent="0.2">
      <c r="A2679" s="164"/>
      <c r="B2679" s="164"/>
      <c r="C2679" s="164"/>
      <c r="D2679" s="165"/>
    </row>
    <row r="2680" spans="1:4" x14ac:dyDescent="0.2">
      <c r="A2680" s="164"/>
      <c r="B2680" s="164"/>
      <c r="C2680" s="164"/>
      <c r="D2680" s="165"/>
    </row>
    <row r="2681" spans="1:4" x14ac:dyDescent="0.2">
      <c r="A2681" s="164"/>
      <c r="B2681" s="164"/>
      <c r="C2681" s="164"/>
      <c r="D2681" s="165"/>
    </row>
    <row r="2682" spans="1:4" x14ac:dyDescent="0.2">
      <c r="A2682" s="164"/>
      <c r="B2682" s="164"/>
      <c r="C2682" s="164"/>
      <c r="D2682" s="165"/>
    </row>
    <row r="2683" spans="1:4" x14ac:dyDescent="0.2">
      <c r="A2683" s="164"/>
      <c r="B2683" s="164"/>
      <c r="C2683" s="164"/>
      <c r="D2683" s="165"/>
    </row>
    <row r="2684" spans="1:4" x14ac:dyDescent="0.2">
      <c r="A2684" s="164"/>
      <c r="B2684" s="164"/>
      <c r="C2684" s="164"/>
      <c r="D2684" s="165"/>
    </row>
    <row r="2685" spans="1:4" x14ac:dyDescent="0.2">
      <c r="A2685" s="164"/>
      <c r="B2685" s="164"/>
      <c r="C2685" s="164"/>
      <c r="D2685" s="165"/>
    </row>
    <row r="2686" spans="1:4" x14ac:dyDescent="0.2">
      <c r="A2686" s="164"/>
      <c r="B2686" s="164"/>
      <c r="C2686" s="164"/>
      <c r="D2686" s="165"/>
    </row>
    <row r="2687" spans="1:4" x14ac:dyDescent="0.2">
      <c r="A2687" s="164"/>
      <c r="B2687" s="164"/>
      <c r="C2687" s="164"/>
      <c r="D2687" s="165"/>
    </row>
    <row r="2688" spans="1:4" x14ac:dyDescent="0.2">
      <c r="A2688" s="164"/>
      <c r="B2688" s="164"/>
      <c r="C2688" s="164"/>
      <c r="D2688" s="165"/>
    </row>
    <row r="2689" spans="1:4" x14ac:dyDescent="0.2">
      <c r="A2689" s="164"/>
      <c r="B2689" s="164"/>
      <c r="C2689" s="164"/>
      <c r="D2689" s="165"/>
    </row>
    <row r="2690" spans="1:4" x14ac:dyDescent="0.2">
      <c r="A2690" s="164"/>
      <c r="B2690" s="164"/>
      <c r="C2690" s="164"/>
      <c r="D2690" s="165"/>
    </row>
    <row r="2691" spans="1:4" x14ac:dyDescent="0.2">
      <c r="A2691" s="164"/>
      <c r="B2691" s="164"/>
      <c r="C2691" s="164"/>
      <c r="D2691" s="165"/>
    </row>
    <row r="2692" spans="1:4" x14ac:dyDescent="0.2">
      <c r="A2692" s="164"/>
      <c r="B2692" s="164"/>
      <c r="C2692" s="164"/>
      <c r="D2692" s="165"/>
    </row>
    <row r="2693" spans="1:4" x14ac:dyDescent="0.2">
      <c r="A2693" s="164"/>
      <c r="B2693" s="164"/>
      <c r="C2693" s="164"/>
      <c r="D2693" s="165"/>
    </row>
    <row r="2694" spans="1:4" x14ac:dyDescent="0.2">
      <c r="A2694" s="164"/>
      <c r="B2694" s="164"/>
      <c r="C2694" s="164"/>
      <c r="D2694" s="165"/>
    </row>
    <row r="2695" spans="1:4" x14ac:dyDescent="0.2">
      <c r="A2695" s="164"/>
      <c r="B2695" s="164"/>
      <c r="C2695" s="164"/>
      <c r="D2695" s="165"/>
    </row>
    <row r="2696" spans="1:4" x14ac:dyDescent="0.2">
      <c r="A2696" s="164"/>
      <c r="B2696" s="164"/>
      <c r="C2696" s="164"/>
      <c r="D2696" s="165"/>
    </row>
    <row r="2697" spans="1:4" x14ac:dyDescent="0.2">
      <c r="A2697" s="164"/>
      <c r="B2697" s="164"/>
      <c r="C2697" s="164"/>
      <c r="D2697" s="165"/>
    </row>
    <row r="2698" spans="1:4" x14ac:dyDescent="0.2">
      <c r="A2698" s="164"/>
      <c r="B2698" s="164"/>
      <c r="C2698" s="164"/>
      <c r="D2698" s="165"/>
    </row>
    <row r="2699" spans="1:4" x14ac:dyDescent="0.2">
      <c r="A2699" s="164"/>
      <c r="B2699" s="164"/>
      <c r="C2699" s="164"/>
      <c r="D2699" s="165"/>
    </row>
    <row r="2700" spans="1:4" x14ac:dyDescent="0.2">
      <c r="A2700" s="164"/>
      <c r="B2700" s="164"/>
      <c r="C2700" s="164"/>
      <c r="D2700" s="165"/>
    </row>
    <row r="2701" spans="1:4" x14ac:dyDescent="0.2">
      <c r="A2701" s="164"/>
      <c r="B2701" s="164"/>
      <c r="C2701" s="164"/>
      <c r="D2701" s="165"/>
    </row>
    <row r="2702" spans="1:4" x14ac:dyDescent="0.2">
      <c r="A2702" s="164"/>
      <c r="B2702" s="164"/>
      <c r="C2702" s="164"/>
      <c r="D2702" s="165"/>
    </row>
    <row r="2703" spans="1:4" x14ac:dyDescent="0.2">
      <c r="A2703" s="164"/>
      <c r="B2703" s="164"/>
      <c r="C2703" s="164"/>
      <c r="D2703" s="165"/>
    </row>
    <row r="2704" spans="1:4" x14ac:dyDescent="0.2">
      <c r="A2704" s="164"/>
      <c r="B2704" s="164"/>
      <c r="C2704" s="164"/>
      <c r="D2704" s="165"/>
    </row>
    <row r="2705" spans="1:4" x14ac:dyDescent="0.2">
      <c r="A2705" s="164"/>
      <c r="B2705" s="164"/>
      <c r="C2705" s="164"/>
      <c r="D2705" s="165"/>
    </row>
    <row r="2706" spans="1:4" x14ac:dyDescent="0.2">
      <c r="A2706" s="164"/>
      <c r="B2706" s="164"/>
      <c r="C2706" s="164"/>
      <c r="D2706" s="165"/>
    </row>
    <row r="2707" spans="1:4" x14ac:dyDescent="0.2">
      <c r="A2707" s="164"/>
      <c r="B2707" s="164"/>
      <c r="C2707" s="164"/>
      <c r="D2707" s="165"/>
    </row>
    <row r="2708" spans="1:4" x14ac:dyDescent="0.2">
      <c r="A2708" s="164"/>
      <c r="B2708" s="164"/>
      <c r="C2708" s="164"/>
      <c r="D2708" s="165"/>
    </row>
    <row r="2709" spans="1:4" x14ac:dyDescent="0.2">
      <c r="A2709" s="164"/>
      <c r="B2709" s="164"/>
      <c r="C2709" s="164"/>
      <c r="D2709" s="165"/>
    </row>
    <row r="2710" spans="1:4" x14ac:dyDescent="0.2">
      <c r="A2710" s="164"/>
      <c r="B2710" s="164"/>
      <c r="C2710" s="164"/>
      <c r="D2710" s="165"/>
    </row>
    <row r="2711" spans="1:4" x14ac:dyDescent="0.2">
      <c r="A2711" s="164"/>
      <c r="B2711" s="164"/>
      <c r="C2711" s="164"/>
      <c r="D2711" s="165"/>
    </row>
    <row r="2712" spans="1:4" x14ac:dyDescent="0.2">
      <c r="A2712" s="164"/>
      <c r="B2712" s="164"/>
      <c r="C2712" s="164"/>
      <c r="D2712" s="165"/>
    </row>
    <row r="2713" spans="1:4" x14ac:dyDescent="0.2">
      <c r="A2713" s="164"/>
      <c r="B2713" s="164"/>
      <c r="C2713" s="164"/>
      <c r="D2713" s="165"/>
    </row>
    <row r="2714" spans="1:4" x14ac:dyDescent="0.2">
      <c r="A2714" s="164"/>
      <c r="B2714" s="164"/>
      <c r="C2714" s="164"/>
      <c r="D2714" s="165"/>
    </row>
    <row r="2715" spans="1:4" x14ac:dyDescent="0.2">
      <c r="A2715" s="164"/>
      <c r="B2715" s="164"/>
      <c r="C2715" s="164"/>
      <c r="D2715" s="165"/>
    </row>
    <row r="2716" spans="1:4" x14ac:dyDescent="0.2">
      <c r="A2716" s="164"/>
      <c r="B2716" s="164"/>
      <c r="C2716" s="164"/>
      <c r="D2716" s="165"/>
    </row>
    <row r="2717" spans="1:4" x14ac:dyDescent="0.2">
      <c r="A2717" s="164"/>
      <c r="B2717" s="164"/>
      <c r="C2717" s="164"/>
      <c r="D2717" s="165"/>
    </row>
    <row r="2718" spans="1:4" x14ac:dyDescent="0.2">
      <c r="A2718" s="164"/>
      <c r="B2718" s="164"/>
      <c r="C2718" s="164"/>
      <c r="D2718" s="165"/>
    </row>
    <row r="2719" spans="1:4" x14ac:dyDescent="0.2">
      <c r="A2719" s="164"/>
      <c r="B2719" s="164"/>
      <c r="C2719" s="164"/>
      <c r="D2719" s="165"/>
    </row>
    <row r="2720" spans="1:4" x14ac:dyDescent="0.2">
      <c r="A2720" s="164"/>
      <c r="B2720" s="164"/>
      <c r="C2720" s="164"/>
      <c r="D2720" s="165"/>
    </row>
    <row r="2721" spans="1:4" x14ac:dyDescent="0.2">
      <c r="A2721" s="164"/>
      <c r="B2721" s="164"/>
      <c r="C2721" s="164"/>
      <c r="D2721" s="165"/>
    </row>
    <row r="2722" spans="1:4" x14ac:dyDescent="0.2">
      <c r="A2722" s="164"/>
      <c r="B2722" s="164"/>
      <c r="C2722" s="164"/>
      <c r="D2722" s="165"/>
    </row>
    <row r="2723" spans="1:4" x14ac:dyDescent="0.2">
      <c r="A2723" s="164"/>
      <c r="B2723" s="164"/>
      <c r="C2723" s="164"/>
      <c r="D2723" s="165"/>
    </row>
    <row r="2724" spans="1:4" x14ac:dyDescent="0.2">
      <c r="A2724" s="164"/>
      <c r="B2724" s="164"/>
      <c r="C2724" s="164"/>
      <c r="D2724" s="165"/>
    </row>
    <row r="2725" spans="1:4" x14ac:dyDescent="0.2">
      <c r="A2725" s="164"/>
      <c r="B2725" s="164"/>
      <c r="C2725" s="164"/>
      <c r="D2725" s="165"/>
    </row>
    <row r="2726" spans="1:4" x14ac:dyDescent="0.2">
      <c r="A2726" s="164"/>
      <c r="B2726" s="164"/>
      <c r="C2726" s="164"/>
      <c r="D2726" s="165"/>
    </row>
    <row r="2727" spans="1:4" x14ac:dyDescent="0.2">
      <c r="A2727" s="164"/>
      <c r="B2727" s="164"/>
      <c r="C2727" s="164"/>
      <c r="D2727" s="165"/>
    </row>
    <row r="2728" spans="1:4" x14ac:dyDescent="0.2">
      <c r="A2728" s="164"/>
      <c r="B2728" s="164"/>
      <c r="C2728" s="164"/>
      <c r="D2728" s="165"/>
    </row>
    <row r="2729" spans="1:4" x14ac:dyDescent="0.2">
      <c r="A2729" s="164"/>
      <c r="B2729" s="164"/>
      <c r="C2729" s="164"/>
      <c r="D2729" s="165"/>
    </row>
    <row r="2730" spans="1:4" x14ac:dyDescent="0.2">
      <c r="A2730" s="164"/>
      <c r="B2730" s="164"/>
      <c r="C2730" s="164"/>
      <c r="D2730" s="165"/>
    </row>
    <row r="2731" spans="1:4" x14ac:dyDescent="0.2">
      <c r="A2731" s="164"/>
      <c r="B2731" s="164"/>
      <c r="C2731" s="164"/>
      <c r="D2731" s="165"/>
    </row>
    <row r="2732" spans="1:4" x14ac:dyDescent="0.2">
      <c r="A2732" s="164"/>
      <c r="B2732" s="164"/>
      <c r="C2732" s="164"/>
      <c r="D2732" s="165"/>
    </row>
    <row r="2733" spans="1:4" x14ac:dyDescent="0.2">
      <c r="A2733" s="164"/>
      <c r="B2733" s="164"/>
      <c r="C2733" s="164"/>
      <c r="D2733" s="165"/>
    </row>
    <row r="2734" spans="1:4" x14ac:dyDescent="0.2">
      <c r="A2734" s="164"/>
      <c r="B2734" s="164"/>
      <c r="C2734" s="164"/>
      <c r="D2734" s="165"/>
    </row>
    <row r="2735" spans="1:4" x14ac:dyDescent="0.2">
      <c r="A2735" s="164"/>
      <c r="B2735" s="164"/>
      <c r="C2735" s="164"/>
      <c r="D2735" s="165"/>
    </row>
    <row r="2736" spans="1:4" x14ac:dyDescent="0.2">
      <c r="A2736" s="164"/>
      <c r="B2736" s="164"/>
      <c r="C2736" s="164"/>
      <c r="D2736" s="165"/>
    </row>
    <row r="2737" spans="1:4" x14ac:dyDescent="0.2">
      <c r="A2737" s="164"/>
      <c r="B2737" s="164"/>
      <c r="C2737" s="164"/>
      <c r="D2737" s="165"/>
    </row>
    <row r="2738" spans="1:4" x14ac:dyDescent="0.2">
      <c r="A2738" s="164"/>
      <c r="B2738" s="164"/>
      <c r="C2738" s="164"/>
      <c r="D2738" s="165"/>
    </row>
    <row r="2739" spans="1:4" x14ac:dyDescent="0.2">
      <c r="A2739" s="164"/>
      <c r="B2739" s="164"/>
      <c r="C2739" s="164"/>
      <c r="D2739" s="165"/>
    </row>
    <row r="2740" spans="1:4" x14ac:dyDescent="0.2">
      <c r="A2740" s="164"/>
      <c r="B2740" s="164"/>
      <c r="C2740" s="164"/>
      <c r="D2740" s="165"/>
    </row>
    <row r="2741" spans="1:4" x14ac:dyDescent="0.2">
      <c r="A2741" s="164"/>
      <c r="B2741" s="164"/>
      <c r="C2741" s="164"/>
      <c r="D2741" s="165"/>
    </row>
    <row r="2742" spans="1:4" x14ac:dyDescent="0.2">
      <c r="A2742" s="164"/>
      <c r="B2742" s="164"/>
      <c r="C2742" s="164"/>
      <c r="D2742" s="165"/>
    </row>
    <row r="2743" spans="1:4" x14ac:dyDescent="0.2">
      <c r="A2743" s="164"/>
      <c r="B2743" s="164"/>
      <c r="C2743" s="164"/>
      <c r="D2743" s="165"/>
    </row>
    <row r="2744" spans="1:4" x14ac:dyDescent="0.2">
      <c r="A2744" s="164"/>
      <c r="B2744" s="164"/>
      <c r="C2744" s="164"/>
      <c r="D2744" s="165"/>
    </row>
    <row r="2745" spans="1:4" x14ac:dyDescent="0.2">
      <c r="A2745" s="164"/>
      <c r="B2745" s="164"/>
      <c r="C2745" s="164"/>
      <c r="D2745" s="165"/>
    </row>
    <row r="2746" spans="1:4" x14ac:dyDescent="0.2">
      <c r="A2746" s="164"/>
      <c r="B2746" s="164"/>
      <c r="C2746" s="164"/>
      <c r="D2746" s="165"/>
    </row>
    <row r="2747" spans="1:4" x14ac:dyDescent="0.2">
      <c r="A2747" s="164"/>
      <c r="B2747" s="164"/>
      <c r="C2747" s="164"/>
      <c r="D2747" s="165"/>
    </row>
    <row r="2748" spans="1:4" x14ac:dyDescent="0.2">
      <c r="A2748" s="164"/>
      <c r="B2748" s="164"/>
      <c r="C2748" s="164"/>
      <c r="D2748" s="165"/>
    </row>
    <row r="2749" spans="1:4" x14ac:dyDescent="0.2">
      <c r="A2749" s="164"/>
      <c r="B2749" s="164"/>
      <c r="C2749" s="164"/>
      <c r="D2749" s="165"/>
    </row>
    <row r="2750" spans="1:4" x14ac:dyDescent="0.2">
      <c r="A2750" s="164"/>
      <c r="B2750" s="164"/>
      <c r="C2750" s="164"/>
      <c r="D2750" s="165"/>
    </row>
    <row r="2751" spans="1:4" x14ac:dyDescent="0.2">
      <c r="A2751" s="164"/>
      <c r="B2751" s="164"/>
      <c r="C2751" s="164"/>
      <c r="D2751" s="165"/>
    </row>
    <row r="2752" spans="1:4" x14ac:dyDescent="0.2">
      <c r="A2752" s="164"/>
      <c r="B2752" s="164"/>
      <c r="C2752" s="164"/>
      <c r="D2752" s="165"/>
    </row>
    <row r="2753" spans="1:4" x14ac:dyDescent="0.2">
      <c r="A2753" s="164"/>
      <c r="B2753" s="164"/>
      <c r="C2753" s="164"/>
      <c r="D2753" s="165"/>
    </row>
    <row r="2754" spans="1:4" x14ac:dyDescent="0.2">
      <c r="A2754" s="164"/>
      <c r="B2754" s="164"/>
      <c r="C2754" s="164"/>
      <c r="D2754" s="165"/>
    </row>
    <row r="2755" spans="1:4" x14ac:dyDescent="0.2">
      <c r="A2755" s="164"/>
      <c r="B2755" s="164"/>
      <c r="C2755" s="164"/>
      <c r="D2755" s="165"/>
    </row>
    <row r="2756" spans="1:4" x14ac:dyDescent="0.2">
      <c r="A2756" s="164"/>
      <c r="B2756" s="164"/>
      <c r="C2756" s="164"/>
      <c r="D2756" s="165"/>
    </row>
    <row r="2757" spans="1:4" x14ac:dyDescent="0.2">
      <c r="A2757" s="164"/>
      <c r="B2757" s="164"/>
      <c r="C2757" s="164"/>
      <c r="D2757" s="165"/>
    </row>
    <row r="2758" spans="1:4" x14ac:dyDescent="0.2">
      <c r="A2758" s="164"/>
      <c r="B2758" s="164"/>
      <c r="C2758" s="164"/>
      <c r="D2758" s="165"/>
    </row>
    <row r="2759" spans="1:4" x14ac:dyDescent="0.2">
      <c r="A2759" s="164"/>
      <c r="B2759" s="164"/>
      <c r="C2759" s="164"/>
      <c r="D2759" s="165"/>
    </row>
    <row r="2760" spans="1:4" x14ac:dyDescent="0.2">
      <c r="A2760" s="164"/>
      <c r="B2760" s="164"/>
      <c r="C2760" s="164"/>
      <c r="D2760" s="165"/>
    </row>
    <row r="2761" spans="1:4" x14ac:dyDescent="0.2">
      <c r="A2761" s="164"/>
      <c r="B2761" s="164"/>
      <c r="C2761" s="164"/>
      <c r="D2761" s="165"/>
    </row>
    <row r="2762" spans="1:4" x14ac:dyDescent="0.2">
      <c r="A2762" s="164"/>
      <c r="B2762" s="164"/>
      <c r="C2762" s="164"/>
      <c r="D2762" s="165"/>
    </row>
    <row r="2763" spans="1:4" x14ac:dyDescent="0.2">
      <c r="A2763" s="164"/>
      <c r="B2763" s="164"/>
      <c r="C2763" s="164"/>
      <c r="D2763" s="165"/>
    </row>
    <row r="2764" spans="1:4" x14ac:dyDescent="0.2">
      <c r="A2764" s="164"/>
      <c r="B2764" s="164"/>
      <c r="C2764" s="164"/>
      <c r="D2764" s="165"/>
    </row>
    <row r="2765" spans="1:4" x14ac:dyDescent="0.2">
      <c r="A2765" s="164"/>
      <c r="B2765" s="164"/>
      <c r="C2765" s="164"/>
      <c r="D2765" s="165"/>
    </row>
    <row r="2766" spans="1:4" x14ac:dyDescent="0.2">
      <c r="A2766" s="164"/>
      <c r="B2766" s="164"/>
      <c r="C2766" s="164"/>
      <c r="D2766" s="165"/>
    </row>
    <row r="2767" spans="1:4" x14ac:dyDescent="0.2">
      <c r="A2767" s="164"/>
      <c r="B2767" s="164"/>
      <c r="C2767" s="164"/>
      <c r="D2767" s="165"/>
    </row>
    <row r="2768" spans="1:4" x14ac:dyDescent="0.2">
      <c r="A2768" s="164"/>
      <c r="B2768" s="164"/>
      <c r="C2768" s="164"/>
      <c r="D2768" s="165"/>
    </row>
    <row r="2769" spans="1:4" x14ac:dyDescent="0.2">
      <c r="A2769" s="164"/>
      <c r="B2769" s="164"/>
      <c r="C2769" s="164"/>
      <c r="D2769" s="165"/>
    </row>
    <row r="2770" spans="1:4" x14ac:dyDescent="0.2">
      <c r="A2770" s="164"/>
      <c r="B2770" s="164"/>
      <c r="C2770" s="164"/>
      <c r="D2770" s="165"/>
    </row>
    <row r="2771" spans="1:4" x14ac:dyDescent="0.2">
      <c r="A2771" s="164"/>
      <c r="B2771" s="164"/>
      <c r="C2771" s="164"/>
      <c r="D2771" s="165"/>
    </row>
    <row r="2772" spans="1:4" x14ac:dyDescent="0.2">
      <c r="A2772" s="164"/>
      <c r="B2772" s="164"/>
      <c r="C2772" s="164"/>
      <c r="D2772" s="165"/>
    </row>
    <row r="2773" spans="1:4" x14ac:dyDescent="0.2">
      <c r="A2773" s="164"/>
      <c r="B2773" s="164"/>
      <c r="C2773" s="164"/>
      <c r="D2773" s="165"/>
    </row>
    <row r="2774" spans="1:4" x14ac:dyDescent="0.2">
      <c r="A2774" s="164"/>
      <c r="B2774" s="164"/>
      <c r="C2774" s="164"/>
      <c r="D2774" s="165"/>
    </row>
    <row r="2775" spans="1:4" x14ac:dyDescent="0.2">
      <c r="A2775" s="164"/>
      <c r="B2775" s="164"/>
      <c r="C2775" s="164"/>
      <c r="D2775" s="165"/>
    </row>
    <row r="2776" spans="1:4" x14ac:dyDescent="0.2">
      <c r="A2776" s="164"/>
      <c r="B2776" s="164"/>
      <c r="C2776" s="164"/>
      <c r="D2776" s="165"/>
    </row>
    <row r="2777" spans="1:4" x14ac:dyDescent="0.2">
      <c r="A2777" s="164"/>
      <c r="B2777" s="164"/>
      <c r="C2777" s="164"/>
      <c r="D2777" s="165"/>
    </row>
    <row r="2778" spans="1:4" x14ac:dyDescent="0.2">
      <c r="A2778" s="164"/>
      <c r="B2778" s="164"/>
      <c r="C2778" s="164"/>
      <c r="D2778" s="165"/>
    </row>
    <row r="2779" spans="1:4" x14ac:dyDescent="0.2">
      <c r="A2779" s="164"/>
      <c r="B2779" s="164"/>
      <c r="C2779" s="164"/>
      <c r="D2779" s="165"/>
    </row>
    <row r="2780" spans="1:4" x14ac:dyDescent="0.2">
      <c r="A2780" s="164"/>
      <c r="B2780" s="164"/>
      <c r="C2780" s="164"/>
      <c r="D2780" s="165"/>
    </row>
    <row r="2781" spans="1:4" x14ac:dyDescent="0.2">
      <c r="A2781" s="164"/>
      <c r="B2781" s="164"/>
      <c r="C2781" s="164"/>
      <c r="D2781" s="165"/>
    </row>
    <row r="2782" spans="1:4" x14ac:dyDescent="0.2">
      <c r="A2782" s="164"/>
      <c r="B2782" s="164"/>
      <c r="C2782" s="164"/>
      <c r="D2782" s="165"/>
    </row>
    <row r="2783" spans="1:4" x14ac:dyDescent="0.2">
      <c r="A2783" s="164"/>
      <c r="B2783" s="164"/>
      <c r="C2783" s="164"/>
      <c r="D2783" s="165"/>
    </row>
    <row r="2784" spans="1:4" x14ac:dyDescent="0.2">
      <c r="A2784" s="164"/>
      <c r="B2784" s="164"/>
      <c r="C2784" s="164"/>
      <c r="D2784" s="165"/>
    </row>
    <row r="2785" spans="1:4" x14ac:dyDescent="0.2">
      <c r="A2785" s="164"/>
      <c r="B2785" s="164"/>
      <c r="C2785" s="164"/>
      <c r="D2785" s="165"/>
    </row>
    <row r="2786" spans="1:4" x14ac:dyDescent="0.2">
      <c r="A2786" s="164"/>
      <c r="B2786" s="164"/>
      <c r="C2786" s="164"/>
      <c r="D2786" s="165"/>
    </row>
    <row r="2787" spans="1:4" x14ac:dyDescent="0.2">
      <c r="A2787" s="164"/>
      <c r="B2787" s="164"/>
      <c r="C2787" s="164"/>
      <c r="D2787" s="165"/>
    </row>
    <row r="2788" spans="1:4" x14ac:dyDescent="0.2">
      <c r="A2788" s="164"/>
      <c r="B2788" s="164"/>
      <c r="C2788" s="164"/>
      <c r="D2788" s="165"/>
    </row>
    <row r="2789" spans="1:4" x14ac:dyDescent="0.2">
      <c r="A2789" s="164"/>
      <c r="B2789" s="164"/>
      <c r="C2789" s="164"/>
      <c r="D2789" s="165"/>
    </row>
    <row r="2790" spans="1:4" x14ac:dyDescent="0.2">
      <c r="A2790" s="164"/>
      <c r="B2790" s="164"/>
      <c r="C2790" s="164"/>
      <c r="D2790" s="165"/>
    </row>
    <row r="2791" spans="1:4" x14ac:dyDescent="0.2">
      <c r="A2791" s="164"/>
      <c r="B2791" s="164"/>
      <c r="C2791" s="164"/>
      <c r="D2791" s="165"/>
    </row>
    <row r="2792" spans="1:4" x14ac:dyDescent="0.2">
      <c r="A2792" s="164"/>
      <c r="B2792" s="164"/>
      <c r="C2792" s="164"/>
      <c r="D2792" s="165"/>
    </row>
    <row r="2793" spans="1:4" x14ac:dyDescent="0.2">
      <c r="A2793" s="164"/>
      <c r="B2793" s="164"/>
      <c r="C2793" s="164"/>
      <c r="D2793" s="165"/>
    </row>
    <row r="2794" spans="1:4" x14ac:dyDescent="0.2">
      <c r="A2794" s="164"/>
      <c r="B2794" s="164"/>
      <c r="C2794" s="164"/>
      <c r="D2794" s="165"/>
    </row>
    <row r="2795" spans="1:4" x14ac:dyDescent="0.2">
      <c r="A2795" s="164"/>
      <c r="B2795" s="164"/>
      <c r="C2795" s="164"/>
      <c r="D2795" s="165"/>
    </row>
    <row r="2796" spans="1:4" x14ac:dyDescent="0.2">
      <c r="A2796" s="164"/>
      <c r="B2796" s="164"/>
      <c r="C2796" s="164"/>
      <c r="D2796" s="165"/>
    </row>
    <row r="2797" spans="1:4" x14ac:dyDescent="0.2">
      <c r="A2797" s="164"/>
      <c r="B2797" s="164"/>
      <c r="C2797" s="164"/>
      <c r="D2797" s="165"/>
    </row>
    <row r="2798" spans="1:4" x14ac:dyDescent="0.2">
      <c r="A2798" s="164"/>
      <c r="B2798" s="164"/>
      <c r="C2798" s="164"/>
      <c r="D2798" s="165"/>
    </row>
    <row r="2799" spans="1:4" x14ac:dyDescent="0.2">
      <c r="A2799" s="164"/>
      <c r="B2799" s="164"/>
      <c r="C2799" s="164"/>
      <c r="D2799" s="165"/>
    </row>
    <row r="2800" spans="1:4" x14ac:dyDescent="0.2">
      <c r="A2800" s="164"/>
      <c r="B2800" s="164"/>
      <c r="C2800" s="164"/>
      <c r="D2800" s="165"/>
    </row>
    <row r="2801" spans="1:4" x14ac:dyDescent="0.2">
      <c r="A2801" s="164"/>
      <c r="B2801" s="164"/>
      <c r="C2801" s="164"/>
      <c r="D2801" s="165"/>
    </row>
    <row r="2802" spans="1:4" x14ac:dyDescent="0.2">
      <c r="A2802" s="164"/>
      <c r="B2802" s="164"/>
      <c r="C2802" s="164"/>
      <c r="D2802" s="165"/>
    </row>
    <row r="2803" spans="1:4" x14ac:dyDescent="0.2">
      <c r="A2803" s="164"/>
      <c r="B2803" s="164"/>
      <c r="C2803" s="164"/>
      <c r="D2803" s="165"/>
    </row>
    <row r="2804" spans="1:4" x14ac:dyDescent="0.2">
      <c r="A2804" s="164"/>
      <c r="B2804" s="164"/>
      <c r="C2804" s="164"/>
      <c r="D2804" s="165"/>
    </row>
    <row r="2805" spans="1:4" x14ac:dyDescent="0.2">
      <c r="A2805" s="164"/>
      <c r="B2805" s="164"/>
      <c r="C2805" s="164"/>
      <c r="D2805" s="165"/>
    </row>
    <row r="2806" spans="1:4" x14ac:dyDescent="0.2">
      <c r="A2806" s="164"/>
      <c r="B2806" s="164"/>
      <c r="C2806" s="164"/>
      <c r="D2806" s="165"/>
    </row>
    <row r="2807" spans="1:4" x14ac:dyDescent="0.2">
      <c r="A2807" s="164"/>
      <c r="B2807" s="164"/>
      <c r="C2807" s="164"/>
      <c r="D2807" s="165"/>
    </row>
    <row r="2808" spans="1:4" x14ac:dyDescent="0.2">
      <c r="A2808" s="164"/>
      <c r="B2808" s="164"/>
      <c r="C2808" s="164"/>
      <c r="D2808" s="165"/>
    </row>
    <row r="2809" spans="1:4" x14ac:dyDescent="0.2">
      <c r="A2809" s="164"/>
      <c r="B2809" s="164"/>
      <c r="C2809" s="164"/>
      <c r="D2809" s="165"/>
    </row>
    <row r="2810" spans="1:4" x14ac:dyDescent="0.2">
      <c r="A2810" s="164"/>
      <c r="B2810" s="164"/>
      <c r="C2810" s="164"/>
      <c r="D2810" s="165"/>
    </row>
    <row r="2811" spans="1:4" x14ac:dyDescent="0.2">
      <c r="A2811" s="164"/>
      <c r="B2811" s="164"/>
      <c r="C2811" s="164"/>
      <c r="D2811" s="165"/>
    </row>
    <row r="2812" spans="1:4" x14ac:dyDescent="0.2">
      <c r="A2812" s="164"/>
      <c r="B2812" s="164"/>
      <c r="C2812" s="164"/>
      <c r="D2812" s="165"/>
    </row>
    <row r="2813" spans="1:4" x14ac:dyDescent="0.2">
      <c r="A2813" s="164"/>
      <c r="B2813" s="164"/>
      <c r="C2813" s="164"/>
      <c r="D2813" s="165"/>
    </row>
    <row r="2814" spans="1:4" x14ac:dyDescent="0.2">
      <c r="A2814" s="164"/>
      <c r="B2814" s="164"/>
      <c r="C2814" s="164"/>
      <c r="D2814" s="165"/>
    </row>
    <row r="2815" spans="1:4" x14ac:dyDescent="0.2">
      <c r="A2815" s="164"/>
      <c r="B2815" s="164"/>
      <c r="C2815" s="164"/>
      <c r="D2815" s="165"/>
    </row>
    <row r="2816" spans="1:4" x14ac:dyDescent="0.2">
      <c r="A2816" s="164"/>
      <c r="B2816" s="164"/>
      <c r="C2816" s="164"/>
      <c r="D2816" s="165"/>
    </row>
    <row r="2817" spans="1:4" x14ac:dyDescent="0.2">
      <c r="A2817" s="164"/>
      <c r="B2817" s="164"/>
      <c r="C2817" s="164"/>
      <c r="D2817" s="165"/>
    </row>
    <row r="2818" spans="1:4" x14ac:dyDescent="0.2">
      <c r="A2818" s="164"/>
      <c r="B2818" s="164"/>
      <c r="C2818" s="164"/>
      <c r="D2818" s="165"/>
    </row>
    <row r="2819" spans="1:4" x14ac:dyDescent="0.2">
      <c r="A2819" s="164"/>
      <c r="B2819" s="164"/>
      <c r="C2819" s="164"/>
      <c r="D2819" s="165"/>
    </row>
    <row r="2820" spans="1:4" x14ac:dyDescent="0.2">
      <c r="A2820" s="164"/>
      <c r="B2820" s="164"/>
      <c r="C2820" s="164"/>
      <c r="D2820" s="165"/>
    </row>
    <row r="2821" spans="1:4" x14ac:dyDescent="0.2">
      <c r="A2821" s="164"/>
      <c r="B2821" s="164"/>
      <c r="C2821" s="164"/>
      <c r="D2821" s="165"/>
    </row>
    <row r="2822" spans="1:4" x14ac:dyDescent="0.2">
      <c r="A2822" s="164"/>
      <c r="B2822" s="164"/>
      <c r="C2822" s="164"/>
      <c r="D2822" s="165"/>
    </row>
    <row r="2823" spans="1:4" x14ac:dyDescent="0.2">
      <c r="A2823" s="164"/>
      <c r="B2823" s="164"/>
      <c r="C2823" s="164"/>
      <c r="D2823" s="165"/>
    </row>
    <row r="2824" spans="1:4" x14ac:dyDescent="0.2">
      <c r="A2824" s="164"/>
      <c r="B2824" s="164"/>
      <c r="C2824" s="164"/>
      <c r="D2824" s="165"/>
    </row>
    <row r="2825" spans="1:4" x14ac:dyDescent="0.2">
      <c r="A2825" s="164"/>
      <c r="B2825" s="164"/>
      <c r="C2825" s="164"/>
      <c r="D2825" s="165"/>
    </row>
    <row r="2826" spans="1:4" x14ac:dyDescent="0.2">
      <c r="A2826" s="164"/>
      <c r="B2826" s="164"/>
      <c r="C2826" s="164"/>
      <c r="D2826" s="165"/>
    </row>
    <row r="2827" spans="1:4" x14ac:dyDescent="0.2">
      <c r="A2827" s="164"/>
      <c r="B2827" s="164"/>
      <c r="C2827" s="164"/>
      <c r="D2827" s="165"/>
    </row>
    <row r="2828" spans="1:4" x14ac:dyDescent="0.2">
      <c r="A2828" s="164"/>
      <c r="B2828" s="164"/>
      <c r="C2828" s="164"/>
      <c r="D2828" s="165"/>
    </row>
    <row r="2829" spans="1:4" x14ac:dyDescent="0.2">
      <c r="A2829" s="164"/>
      <c r="B2829" s="164"/>
      <c r="C2829" s="164"/>
      <c r="D2829" s="165"/>
    </row>
    <row r="2830" spans="1:4" x14ac:dyDescent="0.2">
      <c r="A2830" s="164"/>
      <c r="B2830" s="164"/>
      <c r="C2830" s="164"/>
      <c r="D2830" s="165"/>
    </row>
    <row r="2831" spans="1:4" x14ac:dyDescent="0.2">
      <c r="A2831" s="164"/>
      <c r="B2831" s="164"/>
      <c r="C2831" s="164"/>
      <c r="D2831" s="165"/>
    </row>
    <row r="2832" spans="1:4" x14ac:dyDescent="0.2">
      <c r="A2832" s="164"/>
      <c r="B2832" s="164"/>
      <c r="C2832" s="164"/>
      <c r="D2832" s="165"/>
    </row>
    <row r="2833" spans="1:4" x14ac:dyDescent="0.2">
      <c r="A2833" s="164"/>
      <c r="B2833" s="164"/>
      <c r="C2833" s="164"/>
      <c r="D2833" s="165"/>
    </row>
    <row r="2834" spans="1:4" x14ac:dyDescent="0.2">
      <c r="A2834" s="164"/>
      <c r="B2834" s="164"/>
      <c r="C2834" s="164"/>
      <c r="D2834" s="165"/>
    </row>
    <row r="2835" spans="1:4" x14ac:dyDescent="0.2">
      <c r="A2835" s="164"/>
      <c r="B2835" s="164"/>
      <c r="C2835" s="164"/>
      <c r="D2835" s="165"/>
    </row>
    <row r="2836" spans="1:4" x14ac:dyDescent="0.2">
      <c r="A2836" s="164"/>
      <c r="B2836" s="164"/>
      <c r="C2836" s="164"/>
      <c r="D2836" s="165"/>
    </row>
    <row r="2837" spans="1:4" x14ac:dyDescent="0.2">
      <c r="A2837" s="164"/>
      <c r="B2837" s="164"/>
      <c r="C2837" s="164"/>
      <c r="D2837" s="165"/>
    </row>
    <row r="2838" spans="1:4" x14ac:dyDescent="0.2">
      <c r="A2838" s="164"/>
      <c r="B2838" s="164"/>
      <c r="C2838" s="164"/>
      <c r="D2838" s="165"/>
    </row>
    <row r="2839" spans="1:4" x14ac:dyDescent="0.2">
      <c r="A2839" s="164"/>
      <c r="B2839" s="164"/>
      <c r="C2839" s="164"/>
      <c r="D2839" s="165"/>
    </row>
    <row r="2840" spans="1:4" x14ac:dyDescent="0.2">
      <c r="A2840" s="164"/>
      <c r="B2840" s="164"/>
      <c r="C2840" s="164"/>
      <c r="D2840" s="165"/>
    </row>
    <row r="2841" spans="1:4" x14ac:dyDescent="0.2">
      <c r="A2841" s="164"/>
      <c r="B2841" s="164"/>
      <c r="C2841" s="164"/>
      <c r="D2841" s="165"/>
    </row>
    <row r="2842" spans="1:4" x14ac:dyDescent="0.2">
      <c r="A2842" s="164"/>
      <c r="B2842" s="164"/>
      <c r="C2842" s="164"/>
      <c r="D2842" s="165"/>
    </row>
    <row r="2843" spans="1:4" x14ac:dyDescent="0.2">
      <c r="A2843" s="164"/>
      <c r="B2843" s="164"/>
      <c r="C2843" s="164"/>
      <c r="D2843" s="165"/>
    </row>
    <row r="2844" spans="1:4" x14ac:dyDescent="0.2">
      <c r="A2844" s="164"/>
      <c r="B2844" s="164"/>
      <c r="C2844" s="164"/>
      <c r="D2844" s="165"/>
    </row>
    <row r="2845" spans="1:4" x14ac:dyDescent="0.2">
      <c r="A2845" s="164"/>
      <c r="B2845" s="164"/>
      <c r="C2845" s="164"/>
      <c r="D2845" s="165"/>
    </row>
    <row r="2846" spans="1:4" x14ac:dyDescent="0.2">
      <c r="A2846" s="164"/>
      <c r="B2846" s="164"/>
      <c r="C2846" s="164"/>
      <c r="D2846" s="165"/>
    </row>
    <row r="2847" spans="1:4" x14ac:dyDescent="0.2">
      <c r="A2847" s="164"/>
      <c r="B2847" s="164"/>
      <c r="C2847" s="164"/>
      <c r="D2847" s="165"/>
    </row>
    <row r="2848" spans="1:4" x14ac:dyDescent="0.2">
      <c r="A2848" s="164"/>
      <c r="B2848" s="164"/>
      <c r="C2848" s="164"/>
      <c r="D2848" s="165"/>
    </row>
    <row r="2849" spans="1:4" x14ac:dyDescent="0.2">
      <c r="A2849" s="164"/>
      <c r="B2849" s="164"/>
      <c r="C2849" s="164"/>
      <c r="D2849" s="165"/>
    </row>
    <row r="2850" spans="1:4" x14ac:dyDescent="0.2">
      <c r="A2850" s="164"/>
      <c r="B2850" s="164"/>
      <c r="C2850" s="164"/>
      <c r="D2850" s="165"/>
    </row>
    <row r="2851" spans="1:4" x14ac:dyDescent="0.2">
      <c r="A2851" s="164"/>
      <c r="B2851" s="164"/>
      <c r="C2851" s="164"/>
      <c r="D2851" s="165"/>
    </row>
    <row r="2852" spans="1:4" x14ac:dyDescent="0.2">
      <c r="A2852" s="164"/>
      <c r="B2852" s="164"/>
      <c r="C2852" s="164"/>
      <c r="D2852" s="165"/>
    </row>
    <row r="2853" spans="1:4" x14ac:dyDescent="0.2">
      <c r="A2853" s="164"/>
      <c r="B2853" s="164"/>
      <c r="C2853" s="164"/>
      <c r="D2853" s="165"/>
    </row>
    <row r="2854" spans="1:4" x14ac:dyDescent="0.2">
      <c r="A2854" s="164"/>
      <c r="B2854" s="164"/>
      <c r="C2854" s="164"/>
      <c r="D2854" s="165"/>
    </row>
    <row r="2855" spans="1:4" x14ac:dyDescent="0.2">
      <c r="A2855" s="164"/>
      <c r="B2855" s="164"/>
      <c r="C2855" s="164"/>
      <c r="D2855" s="165"/>
    </row>
    <row r="2856" spans="1:4" x14ac:dyDescent="0.2">
      <c r="A2856" s="164"/>
      <c r="B2856" s="164"/>
      <c r="C2856" s="164"/>
      <c r="D2856" s="165"/>
    </row>
    <row r="2857" spans="1:4" x14ac:dyDescent="0.2">
      <c r="A2857" s="164"/>
      <c r="B2857" s="164"/>
      <c r="C2857" s="164"/>
      <c r="D2857" s="165"/>
    </row>
    <row r="2858" spans="1:4" x14ac:dyDescent="0.2">
      <c r="A2858" s="164"/>
      <c r="B2858" s="164"/>
      <c r="C2858" s="164"/>
      <c r="D2858" s="165"/>
    </row>
    <row r="2859" spans="1:4" x14ac:dyDescent="0.2">
      <c r="A2859" s="164"/>
      <c r="B2859" s="164"/>
      <c r="C2859" s="164"/>
      <c r="D2859" s="165"/>
    </row>
    <row r="2860" spans="1:4" x14ac:dyDescent="0.2">
      <c r="A2860" s="164"/>
      <c r="B2860" s="164"/>
      <c r="C2860" s="164"/>
      <c r="D2860" s="165"/>
    </row>
    <row r="2861" spans="1:4" x14ac:dyDescent="0.2">
      <c r="A2861" s="164"/>
      <c r="B2861" s="164"/>
      <c r="C2861" s="164"/>
      <c r="D2861" s="165"/>
    </row>
    <row r="2862" spans="1:4" x14ac:dyDescent="0.2">
      <c r="A2862" s="164"/>
      <c r="B2862" s="164"/>
      <c r="C2862" s="164"/>
      <c r="D2862" s="165"/>
    </row>
    <row r="2863" spans="1:4" x14ac:dyDescent="0.2">
      <c r="A2863" s="164"/>
      <c r="B2863" s="164"/>
      <c r="C2863" s="164"/>
      <c r="D2863" s="165"/>
    </row>
    <row r="2864" spans="1:4" x14ac:dyDescent="0.2">
      <c r="A2864" s="164"/>
      <c r="B2864" s="164"/>
      <c r="C2864" s="164"/>
      <c r="D2864" s="165"/>
    </row>
    <row r="2865" spans="1:4" x14ac:dyDescent="0.2">
      <c r="A2865" s="164"/>
      <c r="B2865" s="164"/>
      <c r="C2865" s="164"/>
      <c r="D2865" s="165"/>
    </row>
    <row r="2866" spans="1:4" x14ac:dyDescent="0.2">
      <c r="A2866" s="164"/>
      <c r="B2866" s="164"/>
      <c r="C2866" s="164"/>
      <c r="D2866" s="165"/>
    </row>
    <row r="2867" spans="1:4" x14ac:dyDescent="0.2">
      <c r="A2867" s="164"/>
      <c r="B2867" s="164"/>
      <c r="C2867" s="164"/>
      <c r="D2867" s="165"/>
    </row>
    <row r="2868" spans="1:4" x14ac:dyDescent="0.2">
      <c r="A2868" s="164"/>
      <c r="B2868" s="164"/>
      <c r="C2868" s="164"/>
      <c r="D2868" s="165"/>
    </row>
    <row r="2869" spans="1:4" x14ac:dyDescent="0.2">
      <c r="A2869" s="164"/>
      <c r="B2869" s="164"/>
      <c r="C2869" s="164"/>
      <c r="D2869" s="165"/>
    </row>
    <row r="2870" spans="1:4" x14ac:dyDescent="0.2">
      <c r="A2870" s="164"/>
      <c r="B2870" s="164"/>
      <c r="C2870" s="164"/>
      <c r="D2870" s="165"/>
    </row>
    <row r="2871" spans="1:4" x14ac:dyDescent="0.2">
      <c r="A2871" s="164"/>
      <c r="B2871" s="164"/>
      <c r="C2871" s="164"/>
      <c r="D2871" s="165"/>
    </row>
    <row r="2872" spans="1:4" x14ac:dyDescent="0.2">
      <c r="A2872" s="164"/>
      <c r="B2872" s="164"/>
      <c r="C2872" s="164"/>
      <c r="D2872" s="165"/>
    </row>
    <row r="2873" spans="1:4" x14ac:dyDescent="0.2">
      <c r="A2873" s="164"/>
      <c r="B2873" s="164"/>
      <c r="C2873" s="164"/>
      <c r="D2873" s="165"/>
    </row>
    <row r="2874" spans="1:4" x14ac:dyDescent="0.2">
      <c r="A2874" s="164"/>
      <c r="B2874" s="164"/>
      <c r="C2874" s="164"/>
      <c r="D2874" s="165"/>
    </row>
    <row r="2875" spans="1:4" x14ac:dyDescent="0.2">
      <c r="A2875" s="164"/>
      <c r="B2875" s="164"/>
      <c r="C2875" s="164"/>
      <c r="D2875" s="165"/>
    </row>
    <row r="2876" spans="1:4" x14ac:dyDescent="0.2">
      <c r="A2876" s="164"/>
      <c r="B2876" s="164"/>
      <c r="C2876" s="164"/>
      <c r="D2876" s="165"/>
    </row>
    <row r="2877" spans="1:4" x14ac:dyDescent="0.2">
      <c r="A2877" s="164"/>
      <c r="B2877" s="164"/>
      <c r="C2877" s="164"/>
      <c r="D2877" s="165"/>
    </row>
    <row r="2878" spans="1:4" x14ac:dyDescent="0.2">
      <c r="A2878" s="164"/>
      <c r="B2878" s="164"/>
      <c r="C2878" s="164"/>
      <c r="D2878" s="165"/>
    </row>
    <row r="2879" spans="1:4" x14ac:dyDescent="0.2">
      <c r="A2879" s="164"/>
      <c r="B2879" s="164"/>
      <c r="C2879" s="164"/>
      <c r="D2879" s="165"/>
    </row>
    <row r="2880" spans="1:4" x14ac:dyDescent="0.2">
      <c r="A2880" s="164"/>
      <c r="B2880" s="164"/>
      <c r="C2880" s="164"/>
      <c r="D2880" s="165"/>
    </row>
    <row r="2881" spans="1:4" x14ac:dyDescent="0.2">
      <c r="A2881" s="164"/>
      <c r="B2881" s="164"/>
      <c r="C2881" s="164"/>
      <c r="D2881" s="165"/>
    </row>
    <row r="2882" spans="1:4" x14ac:dyDescent="0.2">
      <c r="A2882" s="164"/>
      <c r="B2882" s="164"/>
      <c r="C2882" s="164"/>
      <c r="D2882" s="165"/>
    </row>
    <row r="2883" spans="1:4" x14ac:dyDescent="0.2">
      <c r="A2883" s="164"/>
      <c r="B2883" s="164"/>
      <c r="C2883" s="164"/>
      <c r="D2883" s="165"/>
    </row>
    <row r="2884" spans="1:4" x14ac:dyDescent="0.2">
      <c r="A2884" s="164"/>
      <c r="B2884" s="164"/>
      <c r="C2884" s="164"/>
      <c r="D2884" s="165"/>
    </row>
    <row r="2885" spans="1:4" x14ac:dyDescent="0.2">
      <c r="A2885" s="164"/>
      <c r="B2885" s="164"/>
      <c r="C2885" s="164"/>
      <c r="D2885" s="165"/>
    </row>
    <row r="2886" spans="1:4" x14ac:dyDescent="0.2">
      <c r="A2886" s="164"/>
      <c r="B2886" s="164"/>
      <c r="C2886" s="164"/>
      <c r="D2886" s="165"/>
    </row>
    <row r="2887" spans="1:4" x14ac:dyDescent="0.2">
      <c r="A2887" s="164"/>
      <c r="B2887" s="164"/>
      <c r="C2887" s="164"/>
      <c r="D2887" s="165"/>
    </row>
    <row r="2888" spans="1:4" x14ac:dyDescent="0.2">
      <c r="A2888" s="164"/>
      <c r="B2888" s="164"/>
      <c r="C2888" s="164"/>
      <c r="D2888" s="165"/>
    </row>
    <row r="2889" spans="1:4" x14ac:dyDescent="0.2">
      <c r="A2889" s="164"/>
      <c r="B2889" s="164"/>
      <c r="C2889" s="164"/>
      <c r="D2889" s="165"/>
    </row>
    <row r="2890" spans="1:4" x14ac:dyDescent="0.2">
      <c r="A2890" s="164"/>
      <c r="B2890" s="164"/>
      <c r="C2890" s="164"/>
      <c r="D2890" s="165"/>
    </row>
    <row r="2891" spans="1:4" x14ac:dyDescent="0.2">
      <c r="A2891" s="164"/>
      <c r="B2891" s="164"/>
      <c r="C2891" s="164"/>
      <c r="D2891" s="165"/>
    </row>
    <row r="2892" spans="1:4" x14ac:dyDescent="0.2">
      <c r="A2892" s="164"/>
      <c r="B2892" s="164"/>
      <c r="C2892" s="164"/>
      <c r="D2892" s="165"/>
    </row>
    <row r="2893" spans="1:4" x14ac:dyDescent="0.2">
      <c r="A2893" s="164"/>
      <c r="B2893" s="164"/>
      <c r="C2893" s="164"/>
      <c r="D2893" s="165"/>
    </row>
    <row r="2894" spans="1:4" x14ac:dyDescent="0.2">
      <c r="A2894" s="164"/>
      <c r="B2894" s="164"/>
      <c r="C2894" s="164"/>
      <c r="D2894" s="165"/>
    </row>
    <row r="2895" spans="1:4" x14ac:dyDescent="0.2">
      <c r="A2895" s="164"/>
      <c r="B2895" s="164"/>
      <c r="C2895" s="164"/>
      <c r="D2895" s="165"/>
    </row>
    <row r="2896" spans="1:4" x14ac:dyDescent="0.2">
      <c r="A2896" s="164"/>
      <c r="B2896" s="164"/>
      <c r="C2896" s="164"/>
      <c r="D2896" s="165"/>
    </row>
    <row r="2897" spans="1:4" x14ac:dyDescent="0.2">
      <c r="A2897" s="164"/>
      <c r="B2897" s="164"/>
      <c r="C2897" s="164"/>
      <c r="D2897" s="165"/>
    </row>
    <row r="2898" spans="1:4" x14ac:dyDescent="0.2">
      <c r="A2898" s="164"/>
      <c r="B2898" s="164"/>
      <c r="C2898" s="164"/>
      <c r="D2898" s="165"/>
    </row>
    <row r="2899" spans="1:4" x14ac:dyDescent="0.2">
      <c r="A2899" s="164"/>
      <c r="B2899" s="164"/>
      <c r="C2899" s="164"/>
      <c r="D2899" s="165"/>
    </row>
    <row r="2900" spans="1:4" x14ac:dyDescent="0.2">
      <c r="A2900" s="164"/>
      <c r="B2900" s="164"/>
      <c r="C2900" s="164"/>
      <c r="D2900" s="165"/>
    </row>
    <row r="2901" spans="1:4" x14ac:dyDescent="0.2">
      <c r="A2901" s="164"/>
      <c r="B2901" s="164"/>
      <c r="C2901" s="164"/>
      <c r="D2901" s="165"/>
    </row>
    <row r="2902" spans="1:4" x14ac:dyDescent="0.2">
      <c r="A2902" s="164"/>
      <c r="B2902" s="164"/>
      <c r="C2902" s="164"/>
      <c r="D2902" s="165"/>
    </row>
    <row r="2903" spans="1:4" x14ac:dyDescent="0.2">
      <c r="A2903" s="164"/>
      <c r="B2903" s="164"/>
      <c r="C2903" s="164"/>
      <c r="D2903" s="165"/>
    </row>
    <row r="2904" spans="1:4" x14ac:dyDescent="0.2">
      <c r="A2904" s="164"/>
      <c r="B2904" s="164"/>
      <c r="C2904" s="164"/>
      <c r="D2904" s="165"/>
    </row>
    <row r="2905" spans="1:4" x14ac:dyDescent="0.2">
      <c r="A2905" s="164"/>
      <c r="B2905" s="164"/>
      <c r="C2905" s="164"/>
      <c r="D2905" s="165"/>
    </row>
    <row r="2906" spans="1:4" x14ac:dyDescent="0.2">
      <c r="A2906" s="164"/>
      <c r="B2906" s="164"/>
      <c r="C2906" s="164"/>
      <c r="D2906" s="165"/>
    </row>
    <row r="2907" spans="1:4" x14ac:dyDescent="0.2">
      <c r="A2907" s="164"/>
      <c r="B2907" s="164"/>
      <c r="C2907" s="164"/>
      <c r="D2907" s="165"/>
    </row>
    <row r="2908" spans="1:4" x14ac:dyDescent="0.2">
      <c r="A2908" s="164"/>
      <c r="B2908" s="164"/>
      <c r="C2908" s="164"/>
      <c r="D2908" s="165"/>
    </row>
    <row r="2909" spans="1:4" x14ac:dyDescent="0.2">
      <c r="A2909" s="164"/>
      <c r="B2909" s="164"/>
      <c r="C2909" s="164"/>
      <c r="D2909" s="165"/>
    </row>
    <row r="2910" spans="1:4" x14ac:dyDescent="0.2">
      <c r="A2910" s="164"/>
      <c r="B2910" s="164"/>
      <c r="C2910" s="164"/>
      <c r="D2910" s="165"/>
    </row>
    <row r="2911" spans="1:4" x14ac:dyDescent="0.2">
      <c r="A2911" s="164"/>
      <c r="B2911" s="164"/>
      <c r="C2911" s="164"/>
      <c r="D2911" s="165"/>
    </row>
    <row r="2912" spans="1:4" x14ac:dyDescent="0.2">
      <c r="A2912" s="164"/>
      <c r="B2912" s="164"/>
      <c r="C2912" s="164"/>
      <c r="D2912" s="165"/>
    </row>
    <row r="2913" spans="1:4" x14ac:dyDescent="0.2">
      <c r="A2913" s="164"/>
      <c r="B2913" s="164"/>
      <c r="C2913" s="164"/>
      <c r="D2913" s="165"/>
    </row>
    <row r="2914" spans="1:4" x14ac:dyDescent="0.2">
      <c r="A2914" s="164"/>
      <c r="B2914" s="164"/>
      <c r="C2914" s="164"/>
      <c r="D2914" s="165"/>
    </row>
    <row r="2915" spans="1:4" x14ac:dyDescent="0.2">
      <c r="A2915" s="164"/>
      <c r="B2915" s="164"/>
      <c r="C2915" s="164"/>
      <c r="D2915" s="165"/>
    </row>
    <row r="2916" spans="1:4" x14ac:dyDescent="0.2">
      <c r="A2916" s="164"/>
      <c r="B2916" s="164"/>
      <c r="C2916" s="164"/>
      <c r="D2916" s="165"/>
    </row>
    <row r="2917" spans="1:4" x14ac:dyDescent="0.2">
      <c r="A2917" s="164"/>
      <c r="B2917" s="164"/>
      <c r="C2917" s="164"/>
      <c r="D2917" s="165"/>
    </row>
    <row r="2918" spans="1:4" x14ac:dyDescent="0.2">
      <c r="A2918" s="164"/>
      <c r="B2918" s="164"/>
      <c r="C2918" s="164"/>
      <c r="D2918" s="165"/>
    </row>
    <row r="2919" spans="1:4" x14ac:dyDescent="0.2">
      <c r="A2919" s="164"/>
      <c r="B2919" s="164"/>
      <c r="C2919" s="164"/>
      <c r="D2919" s="165"/>
    </row>
    <row r="2920" spans="1:4" x14ac:dyDescent="0.2">
      <c r="A2920" s="164"/>
      <c r="B2920" s="164"/>
      <c r="C2920" s="164"/>
      <c r="D2920" s="165"/>
    </row>
    <row r="2921" spans="1:4" x14ac:dyDescent="0.2">
      <c r="A2921" s="164"/>
      <c r="B2921" s="164"/>
      <c r="C2921" s="164"/>
      <c r="D2921" s="165"/>
    </row>
    <row r="2922" spans="1:4" x14ac:dyDescent="0.2">
      <c r="A2922" s="164"/>
      <c r="B2922" s="164"/>
      <c r="C2922" s="164"/>
      <c r="D2922" s="165"/>
    </row>
    <row r="2923" spans="1:4" x14ac:dyDescent="0.2">
      <c r="A2923" s="164"/>
      <c r="B2923" s="164"/>
      <c r="C2923" s="164"/>
      <c r="D2923" s="165"/>
    </row>
    <row r="2924" spans="1:4" x14ac:dyDescent="0.2">
      <c r="A2924" s="164"/>
      <c r="B2924" s="164"/>
      <c r="C2924" s="164"/>
      <c r="D2924" s="165"/>
    </row>
    <row r="2925" spans="1:4" x14ac:dyDescent="0.2">
      <c r="A2925" s="164"/>
      <c r="B2925" s="164"/>
      <c r="C2925" s="164"/>
      <c r="D2925" s="165"/>
    </row>
    <row r="2926" spans="1:4" x14ac:dyDescent="0.2">
      <c r="A2926" s="164"/>
      <c r="B2926" s="164"/>
      <c r="C2926" s="164"/>
      <c r="D2926" s="165"/>
    </row>
    <row r="2927" spans="1:4" x14ac:dyDescent="0.2">
      <c r="A2927" s="164"/>
      <c r="B2927" s="164"/>
      <c r="C2927" s="164"/>
      <c r="D2927" s="165"/>
    </row>
    <row r="2928" spans="1:4" x14ac:dyDescent="0.2">
      <c r="A2928" s="164"/>
      <c r="B2928" s="164"/>
      <c r="C2928" s="164"/>
      <c r="D2928" s="165"/>
    </row>
    <row r="2929" spans="1:4" x14ac:dyDescent="0.2">
      <c r="A2929" s="164"/>
      <c r="B2929" s="164"/>
      <c r="C2929" s="164"/>
      <c r="D2929" s="165"/>
    </row>
    <row r="2930" spans="1:4" x14ac:dyDescent="0.2">
      <c r="A2930" s="164"/>
      <c r="B2930" s="164"/>
      <c r="C2930" s="164"/>
      <c r="D2930" s="165"/>
    </row>
    <row r="2931" spans="1:4" x14ac:dyDescent="0.2">
      <c r="A2931" s="164"/>
      <c r="B2931" s="164"/>
      <c r="C2931" s="164"/>
      <c r="D2931" s="165"/>
    </row>
    <row r="2932" spans="1:4" x14ac:dyDescent="0.2">
      <c r="A2932" s="164"/>
      <c r="B2932" s="164"/>
      <c r="C2932" s="164"/>
      <c r="D2932" s="165"/>
    </row>
    <row r="2933" spans="1:4" x14ac:dyDescent="0.2">
      <c r="A2933" s="164"/>
      <c r="B2933" s="164"/>
      <c r="C2933" s="164"/>
      <c r="D2933" s="165"/>
    </row>
    <row r="2934" spans="1:4" x14ac:dyDescent="0.2">
      <c r="A2934" s="164"/>
      <c r="B2934" s="164"/>
      <c r="C2934" s="164"/>
      <c r="D2934" s="165"/>
    </row>
    <row r="2935" spans="1:4" x14ac:dyDescent="0.2">
      <c r="A2935" s="164"/>
      <c r="B2935" s="164"/>
      <c r="C2935" s="164"/>
      <c r="D2935" s="165"/>
    </row>
    <row r="2936" spans="1:4" x14ac:dyDescent="0.2">
      <c r="A2936" s="164"/>
      <c r="B2936" s="164"/>
      <c r="C2936" s="164"/>
      <c r="D2936" s="165"/>
    </row>
    <row r="2937" spans="1:4" x14ac:dyDescent="0.2">
      <c r="A2937" s="164"/>
      <c r="B2937" s="164"/>
      <c r="C2937" s="164"/>
      <c r="D2937" s="165"/>
    </row>
    <row r="2938" spans="1:4" x14ac:dyDescent="0.2">
      <c r="A2938" s="164"/>
      <c r="B2938" s="164"/>
      <c r="C2938" s="164"/>
      <c r="D2938" s="165"/>
    </row>
    <row r="2939" spans="1:4" x14ac:dyDescent="0.2">
      <c r="A2939" s="164"/>
      <c r="B2939" s="164"/>
      <c r="C2939" s="164"/>
      <c r="D2939" s="165"/>
    </row>
    <row r="2940" spans="1:4" x14ac:dyDescent="0.2">
      <c r="A2940" s="164"/>
      <c r="B2940" s="164"/>
      <c r="C2940" s="164"/>
      <c r="D2940" s="165"/>
    </row>
    <row r="2941" spans="1:4" x14ac:dyDescent="0.2">
      <c r="A2941" s="164"/>
      <c r="B2941" s="164"/>
      <c r="C2941" s="164"/>
      <c r="D2941" s="165"/>
    </row>
    <row r="2942" spans="1:4" x14ac:dyDescent="0.2">
      <c r="A2942" s="164"/>
      <c r="B2942" s="164"/>
      <c r="C2942" s="164"/>
      <c r="D2942" s="165"/>
    </row>
    <row r="2943" spans="1:4" x14ac:dyDescent="0.2">
      <c r="A2943" s="164"/>
      <c r="B2943" s="164"/>
      <c r="C2943" s="164"/>
      <c r="D2943" s="165"/>
    </row>
    <row r="2944" spans="1:4" x14ac:dyDescent="0.2">
      <c r="A2944" s="164"/>
      <c r="B2944" s="164"/>
      <c r="C2944" s="164"/>
      <c r="D2944" s="165"/>
    </row>
    <row r="2945" spans="1:4" x14ac:dyDescent="0.2">
      <c r="A2945" s="164"/>
      <c r="B2945" s="164"/>
      <c r="C2945" s="164"/>
      <c r="D2945" s="165"/>
    </row>
    <row r="2946" spans="1:4" x14ac:dyDescent="0.2">
      <c r="A2946" s="164"/>
      <c r="B2946" s="164"/>
      <c r="C2946" s="164"/>
      <c r="D2946" s="165"/>
    </row>
    <row r="2947" spans="1:4" x14ac:dyDescent="0.2">
      <c r="A2947" s="164"/>
      <c r="B2947" s="164"/>
      <c r="C2947" s="164"/>
      <c r="D2947" s="165"/>
    </row>
    <row r="2948" spans="1:4" x14ac:dyDescent="0.2">
      <c r="A2948" s="164"/>
      <c r="B2948" s="164"/>
      <c r="C2948" s="164"/>
      <c r="D2948" s="165"/>
    </row>
    <row r="2949" spans="1:4" x14ac:dyDescent="0.2">
      <c r="A2949" s="164"/>
      <c r="B2949" s="164"/>
      <c r="C2949" s="164"/>
      <c r="D2949" s="165"/>
    </row>
    <row r="2950" spans="1:4" x14ac:dyDescent="0.2">
      <c r="A2950" s="164"/>
      <c r="B2950" s="164"/>
      <c r="C2950" s="164"/>
      <c r="D2950" s="165"/>
    </row>
    <row r="2951" spans="1:4" x14ac:dyDescent="0.2">
      <c r="A2951" s="164"/>
      <c r="B2951" s="164"/>
      <c r="C2951" s="164"/>
      <c r="D2951" s="165"/>
    </row>
    <row r="2952" spans="1:4" x14ac:dyDescent="0.2">
      <c r="A2952" s="164"/>
      <c r="B2952" s="164"/>
      <c r="C2952" s="164"/>
      <c r="D2952" s="165"/>
    </row>
    <row r="2953" spans="1:4" x14ac:dyDescent="0.2">
      <c r="A2953" s="164"/>
      <c r="B2953" s="164"/>
      <c r="C2953" s="164"/>
      <c r="D2953" s="165"/>
    </row>
    <row r="2954" spans="1:4" x14ac:dyDescent="0.2">
      <c r="A2954" s="164"/>
      <c r="B2954" s="164"/>
      <c r="C2954" s="164"/>
      <c r="D2954" s="165"/>
    </row>
    <row r="2955" spans="1:4" x14ac:dyDescent="0.2">
      <c r="A2955" s="164"/>
      <c r="B2955" s="164"/>
      <c r="C2955" s="164"/>
      <c r="D2955" s="165"/>
    </row>
    <row r="2956" spans="1:4" x14ac:dyDescent="0.2">
      <c r="A2956" s="164"/>
      <c r="B2956" s="164"/>
      <c r="C2956" s="164"/>
      <c r="D2956" s="165"/>
    </row>
    <row r="2957" spans="1:4" x14ac:dyDescent="0.2">
      <c r="A2957" s="164"/>
      <c r="B2957" s="164"/>
      <c r="C2957" s="164"/>
      <c r="D2957" s="165"/>
    </row>
    <row r="2958" spans="1:4" x14ac:dyDescent="0.2">
      <c r="A2958" s="164"/>
      <c r="B2958" s="164"/>
      <c r="C2958" s="164"/>
      <c r="D2958" s="165"/>
    </row>
    <row r="2959" spans="1:4" x14ac:dyDescent="0.2">
      <c r="A2959" s="164"/>
      <c r="B2959" s="164"/>
      <c r="C2959" s="164"/>
      <c r="D2959" s="165"/>
    </row>
    <row r="2960" spans="1:4" x14ac:dyDescent="0.2">
      <c r="A2960" s="164"/>
      <c r="B2960" s="164"/>
      <c r="C2960" s="164"/>
      <c r="D2960" s="165"/>
    </row>
    <row r="2961" spans="1:4" x14ac:dyDescent="0.2">
      <c r="A2961" s="164"/>
      <c r="B2961" s="164"/>
      <c r="C2961" s="164"/>
      <c r="D2961" s="165"/>
    </row>
    <row r="2962" spans="1:4" x14ac:dyDescent="0.2">
      <c r="A2962" s="164"/>
      <c r="B2962" s="164"/>
      <c r="C2962" s="164"/>
      <c r="D2962" s="165"/>
    </row>
    <row r="2963" spans="1:4" x14ac:dyDescent="0.2">
      <c r="A2963" s="164"/>
      <c r="B2963" s="164"/>
      <c r="C2963" s="164"/>
      <c r="D2963" s="165"/>
    </row>
    <row r="2964" spans="1:4" x14ac:dyDescent="0.2">
      <c r="A2964" s="164"/>
      <c r="B2964" s="164"/>
      <c r="C2964" s="164"/>
      <c r="D2964" s="165"/>
    </row>
    <row r="2965" spans="1:4" x14ac:dyDescent="0.2">
      <c r="A2965" s="164"/>
      <c r="B2965" s="164"/>
      <c r="C2965" s="164"/>
      <c r="D2965" s="165"/>
    </row>
    <row r="2966" spans="1:4" x14ac:dyDescent="0.2">
      <c r="A2966" s="164"/>
      <c r="B2966" s="164"/>
      <c r="C2966" s="164"/>
      <c r="D2966" s="165"/>
    </row>
    <row r="2967" spans="1:4" x14ac:dyDescent="0.2">
      <c r="A2967" s="164"/>
      <c r="B2967" s="164"/>
      <c r="C2967" s="164"/>
      <c r="D2967" s="165"/>
    </row>
    <row r="2968" spans="1:4" x14ac:dyDescent="0.2">
      <c r="A2968" s="164"/>
      <c r="B2968" s="164"/>
      <c r="C2968" s="164"/>
      <c r="D2968" s="165"/>
    </row>
    <row r="2969" spans="1:4" x14ac:dyDescent="0.2">
      <c r="A2969" s="164"/>
      <c r="B2969" s="164"/>
      <c r="C2969" s="164"/>
      <c r="D2969" s="165"/>
    </row>
    <row r="2970" spans="1:4" x14ac:dyDescent="0.2">
      <c r="A2970" s="164"/>
      <c r="B2970" s="164"/>
      <c r="C2970" s="164"/>
      <c r="D2970" s="165"/>
    </row>
    <row r="2971" spans="1:4" x14ac:dyDescent="0.2">
      <c r="A2971" s="164"/>
      <c r="B2971" s="164"/>
      <c r="C2971" s="164"/>
      <c r="D2971" s="165"/>
    </row>
    <row r="2972" spans="1:4" x14ac:dyDescent="0.2">
      <c r="A2972" s="164"/>
      <c r="B2972" s="164"/>
      <c r="C2972" s="164"/>
      <c r="D2972" s="165"/>
    </row>
    <row r="2973" spans="1:4" x14ac:dyDescent="0.2">
      <c r="A2973" s="164"/>
      <c r="B2973" s="164"/>
      <c r="C2973" s="164"/>
      <c r="D2973" s="165"/>
    </row>
    <row r="2974" spans="1:4" x14ac:dyDescent="0.2">
      <c r="A2974" s="164"/>
      <c r="B2974" s="164"/>
      <c r="C2974" s="164"/>
      <c r="D2974" s="165"/>
    </row>
    <row r="2975" spans="1:4" x14ac:dyDescent="0.2">
      <c r="A2975" s="164"/>
      <c r="B2975" s="164"/>
      <c r="C2975" s="164"/>
      <c r="D2975" s="165"/>
    </row>
    <row r="2976" spans="1:4" x14ac:dyDescent="0.2">
      <c r="A2976" s="164"/>
      <c r="B2976" s="164"/>
      <c r="C2976" s="164"/>
      <c r="D2976" s="165"/>
    </row>
    <row r="2977" spans="1:4" x14ac:dyDescent="0.2">
      <c r="A2977" s="164"/>
      <c r="B2977" s="164"/>
      <c r="C2977" s="164"/>
      <c r="D2977" s="165"/>
    </row>
    <row r="2978" spans="1:4" x14ac:dyDescent="0.2">
      <c r="A2978" s="164"/>
      <c r="B2978" s="164"/>
      <c r="C2978" s="164"/>
      <c r="D2978" s="165"/>
    </row>
    <row r="2979" spans="1:4" x14ac:dyDescent="0.2">
      <c r="A2979" s="164"/>
      <c r="B2979" s="164"/>
      <c r="C2979" s="164"/>
      <c r="D2979" s="165"/>
    </row>
    <row r="2980" spans="1:4" x14ac:dyDescent="0.2">
      <c r="A2980" s="164"/>
      <c r="B2980" s="164"/>
      <c r="C2980" s="164"/>
      <c r="D2980" s="165"/>
    </row>
    <row r="2981" spans="1:4" x14ac:dyDescent="0.2">
      <c r="A2981" s="164"/>
      <c r="B2981" s="164"/>
      <c r="C2981" s="164"/>
      <c r="D2981" s="165"/>
    </row>
    <row r="2982" spans="1:4" x14ac:dyDescent="0.2">
      <c r="A2982" s="164"/>
      <c r="B2982" s="164"/>
      <c r="C2982" s="164"/>
      <c r="D2982" s="165"/>
    </row>
    <row r="2983" spans="1:4" x14ac:dyDescent="0.2">
      <c r="A2983" s="164"/>
      <c r="B2983" s="164"/>
      <c r="C2983" s="164"/>
      <c r="D2983" s="165"/>
    </row>
    <row r="2984" spans="1:4" x14ac:dyDescent="0.2">
      <c r="A2984" s="164"/>
      <c r="B2984" s="164"/>
      <c r="C2984" s="164"/>
      <c r="D2984" s="165"/>
    </row>
    <row r="2985" spans="1:4" x14ac:dyDescent="0.2">
      <c r="A2985" s="164"/>
      <c r="B2985" s="164"/>
      <c r="C2985" s="164"/>
      <c r="D2985" s="165"/>
    </row>
    <row r="2986" spans="1:4" x14ac:dyDescent="0.2">
      <c r="A2986" s="164"/>
      <c r="B2986" s="164"/>
      <c r="C2986" s="164"/>
      <c r="D2986" s="165"/>
    </row>
    <row r="2987" spans="1:4" x14ac:dyDescent="0.2">
      <c r="A2987" s="164"/>
      <c r="B2987" s="164"/>
      <c r="C2987" s="164"/>
      <c r="D2987" s="165"/>
    </row>
    <row r="2988" spans="1:4" x14ac:dyDescent="0.2">
      <c r="A2988" s="164"/>
      <c r="B2988" s="164"/>
      <c r="C2988" s="164"/>
      <c r="D2988" s="165"/>
    </row>
    <row r="2989" spans="1:4" x14ac:dyDescent="0.2">
      <c r="A2989" s="164"/>
      <c r="B2989" s="164"/>
      <c r="C2989" s="164"/>
      <c r="D2989" s="165"/>
    </row>
    <row r="2990" spans="1:4" x14ac:dyDescent="0.2">
      <c r="A2990" s="164"/>
      <c r="B2990" s="164"/>
      <c r="C2990" s="164"/>
      <c r="D2990" s="165"/>
    </row>
    <row r="2991" spans="1:4" x14ac:dyDescent="0.2">
      <c r="A2991" s="164"/>
      <c r="B2991" s="164"/>
      <c r="C2991" s="164"/>
      <c r="D2991" s="165"/>
    </row>
    <row r="2992" spans="1:4" x14ac:dyDescent="0.2">
      <c r="A2992" s="164"/>
      <c r="B2992" s="164"/>
      <c r="C2992" s="164"/>
      <c r="D2992" s="165"/>
    </row>
    <row r="2993" spans="1:4" x14ac:dyDescent="0.2">
      <c r="A2993" s="164"/>
      <c r="B2993" s="164"/>
      <c r="C2993" s="164"/>
      <c r="D2993" s="165"/>
    </row>
    <row r="2994" spans="1:4" x14ac:dyDescent="0.2">
      <c r="A2994" s="164"/>
      <c r="B2994" s="164"/>
      <c r="C2994" s="164"/>
      <c r="D2994" s="165"/>
    </row>
    <row r="2995" spans="1:4" x14ac:dyDescent="0.2">
      <c r="A2995" s="164"/>
      <c r="B2995" s="164"/>
      <c r="C2995" s="164"/>
      <c r="D2995" s="165"/>
    </row>
    <row r="2996" spans="1:4" x14ac:dyDescent="0.2">
      <c r="A2996" s="164"/>
      <c r="B2996" s="164"/>
      <c r="C2996" s="164"/>
      <c r="D2996" s="165"/>
    </row>
    <row r="2997" spans="1:4" x14ac:dyDescent="0.2">
      <c r="A2997" s="164"/>
      <c r="B2997" s="164"/>
      <c r="C2997" s="164"/>
      <c r="D2997" s="165"/>
    </row>
    <row r="2998" spans="1:4" x14ac:dyDescent="0.2">
      <c r="A2998" s="164"/>
      <c r="B2998" s="164"/>
      <c r="C2998" s="164"/>
      <c r="D2998" s="165"/>
    </row>
    <row r="2999" spans="1:4" x14ac:dyDescent="0.2">
      <c r="A2999" s="164"/>
      <c r="B2999" s="164"/>
      <c r="C2999" s="164"/>
      <c r="D2999" s="165"/>
    </row>
    <row r="3000" spans="1:4" x14ac:dyDescent="0.2">
      <c r="A3000" s="164"/>
      <c r="B3000" s="164"/>
      <c r="C3000" s="164"/>
      <c r="D3000" s="165"/>
    </row>
    <row r="3001" spans="1:4" x14ac:dyDescent="0.2">
      <c r="A3001" s="164"/>
      <c r="B3001" s="164"/>
      <c r="C3001" s="164"/>
      <c r="D3001" s="165"/>
    </row>
    <row r="3002" spans="1:4" x14ac:dyDescent="0.2">
      <c r="A3002" s="164"/>
      <c r="B3002" s="164"/>
      <c r="C3002" s="164"/>
      <c r="D3002" s="165"/>
    </row>
    <row r="3003" spans="1:4" x14ac:dyDescent="0.2">
      <c r="A3003" s="164"/>
      <c r="B3003" s="164"/>
      <c r="C3003" s="164"/>
      <c r="D3003" s="165"/>
    </row>
    <row r="3004" spans="1:4" x14ac:dyDescent="0.2">
      <c r="A3004" s="164"/>
      <c r="B3004" s="164"/>
      <c r="C3004" s="164"/>
      <c r="D3004" s="165"/>
    </row>
    <row r="3005" spans="1:4" x14ac:dyDescent="0.2">
      <c r="A3005" s="164"/>
      <c r="B3005" s="164"/>
      <c r="C3005" s="164"/>
      <c r="D3005" s="165"/>
    </row>
    <row r="3006" spans="1:4" x14ac:dyDescent="0.2">
      <c r="A3006" s="164"/>
      <c r="B3006" s="164"/>
      <c r="C3006" s="164"/>
      <c r="D3006" s="165"/>
    </row>
    <row r="3007" spans="1:4" x14ac:dyDescent="0.2">
      <c r="A3007" s="164"/>
      <c r="B3007" s="164"/>
      <c r="C3007" s="164"/>
      <c r="D3007" s="165"/>
    </row>
    <row r="3008" spans="1:4" x14ac:dyDescent="0.2">
      <c r="A3008" s="164"/>
      <c r="B3008" s="164"/>
      <c r="C3008" s="164"/>
      <c r="D3008" s="165"/>
    </row>
    <row r="3009" spans="1:4" x14ac:dyDescent="0.2">
      <c r="A3009" s="164"/>
      <c r="B3009" s="164"/>
      <c r="C3009" s="164"/>
      <c r="D3009" s="165"/>
    </row>
    <row r="3010" spans="1:4" x14ac:dyDescent="0.2">
      <c r="A3010" s="164"/>
      <c r="B3010" s="164"/>
      <c r="C3010" s="164"/>
      <c r="D3010" s="165"/>
    </row>
    <row r="3011" spans="1:4" x14ac:dyDescent="0.2">
      <c r="A3011" s="164"/>
      <c r="B3011" s="164"/>
      <c r="C3011" s="164"/>
      <c r="D3011" s="165"/>
    </row>
    <row r="3012" spans="1:4" x14ac:dyDescent="0.2">
      <c r="A3012" s="164"/>
      <c r="B3012" s="164"/>
      <c r="C3012" s="164"/>
      <c r="D3012" s="165"/>
    </row>
    <row r="3013" spans="1:4" x14ac:dyDescent="0.2">
      <c r="A3013" s="164"/>
      <c r="B3013" s="164"/>
      <c r="C3013" s="164"/>
      <c r="D3013" s="165"/>
    </row>
    <row r="3014" spans="1:4" x14ac:dyDescent="0.2">
      <c r="A3014" s="164"/>
      <c r="B3014" s="164"/>
      <c r="C3014" s="164"/>
      <c r="D3014" s="165"/>
    </row>
    <row r="3015" spans="1:4" x14ac:dyDescent="0.2">
      <c r="A3015" s="164"/>
      <c r="B3015" s="164"/>
      <c r="C3015" s="164"/>
      <c r="D3015" s="165"/>
    </row>
    <row r="3016" spans="1:4" x14ac:dyDescent="0.2">
      <c r="A3016" s="164"/>
      <c r="B3016" s="164"/>
      <c r="C3016" s="164"/>
      <c r="D3016" s="165"/>
    </row>
    <row r="3017" spans="1:4" x14ac:dyDescent="0.2">
      <c r="A3017" s="164"/>
      <c r="B3017" s="164"/>
      <c r="C3017" s="164"/>
      <c r="D3017" s="165"/>
    </row>
    <row r="3018" spans="1:4" x14ac:dyDescent="0.2">
      <c r="A3018" s="164"/>
      <c r="B3018" s="164"/>
      <c r="C3018" s="164"/>
      <c r="D3018" s="165"/>
    </row>
    <row r="3019" spans="1:4" x14ac:dyDescent="0.2">
      <c r="A3019" s="164"/>
      <c r="B3019" s="164"/>
      <c r="C3019" s="164"/>
      <c r="D3019" s="165"/>
    </row>
    <row r="3020" spans="1:4" x14ac:dyDescent="0.2">
      <c r="A3020" s="164"/>
      <c r="B3020" s="164"/>
      <c r="C3020" s="164"/>
      <c r="D3020" s="165"/>
    </row>
    <row r="3021" spans="1:4" x14ac:dyDescent="0.2">
      <c r="A3021" s="164"/>
      <c r="B3021" s="164"/>
      <c r="C3021" s="164"/>
      <c r="D3021" s="165"/>
    </row>
    <row r="3022" spans="1:4" x14ac:dyDescent="0.2">
      <c r="A3022" s="164"/>
      <c r="B3022" s="164"/>
      <c r="C3022" s="164"/>
      <c r="D3022" s="165"/>
    </row>
    <row r="3023" spans="1:4" x14ac:dyDescent="0.2">
      <c r="A3023" s="164"/>
      <c r="B3023" s="164"/>
      <c r="C3023" s="164"/>
      <c r="D3023" s="165"/>
    </row>
    <row r="3024" spans="1:4" x14ac:dyDescent="0.2">
      <c r="A3024" s="164"/>
      <c r="B3024" s="164"/>
      <c r="C3024" s="164"/>
      <c r="D3024" s="165"/>
    </row>
    <row r="3025" spans="1:4" x14ac:dyDescent="0.2">
      <c r="A3025" s="164"/>
      <c r="B3025" s="164"/>
      <c r="C3025" s="164"/>
      <c r="D3025" s="165"/>
    </row>
    <row r="3026" spans="1:4" x14ac:dyDescent="0.2">
      <c r="A3026" s="164"/>
      <c r="B3026" s="164"/>
      <c r="C3026" s="164"/>
      <c r="D3026" s="165"/>
    </row>
    <row r="3027" spans="1:4" x14ac:dyDescent="0.2">
      <c r="A3027" s="164"/>
      <c r="B3027" s="164"/>
      <c r="C3027" s="164"/>
      <c r="D3027" s="165"/>
    </row>
    <row r="3028" spans="1:4" x14ac:dyDescent="0.2">
      <c r="A3028" s="164"/>
      <c r="B3028" s="164"/>
      <c r="C3028" s="164"/>
      <c r="D3028" s="165"/>
    </row>
    <row r="3029" spans="1:4" x14ac:dyDescent="0.2">
      <c r="A3029" s="164"/>
      <c r="B3029" s="164"/>
      <c r="C3029" s="164"/>
      <c r="D3029" s="165"/>
    </row>
    <row r="3030" spans="1:4" x14ac:dyDescent="0.2">
      <c r="A3030" s="164"/>
      <c r="B3030" s="164"/>
      <c r="C3030" s="164"/>
      <c r="D3030" s="165"/>
    </row>
    <row r="3031" spans="1:4" x14ac:dyDescent="0.2">
      <c r="A3031" s="164"/>
      <c r="B3031" s="164"/>
      <c r="C3031" s="164"/>
      <c r="D3031" s="165"/>
    </row>
    <row r="3032" spans="1:4" x14ac:dyDescent="0.2">
      <c r="A3032" s="164"/>
      <c r="B3032" s="164"/>
      <c r="C3032" s="164"/>
      <c r="D3032" s="165"/>
    </row>
    <row r="3033" spans="1:4" x14ac:dyDescent="0.2">
      <c r="A3033" s="164"/>
      <c r="B3033" s="164"/>
      <c r="C3033" s="164"/>
      <c r="D3033" s="165"/>
    </row>
    <row r="3034" spans="1:4" x14ac:dyDescent="0.2">
      <c r="A3034" s="164"/>
      <c r="B3034" s="164"/>
      <c r="C3034" s="164"/>
      <c r="D3034" s="165"/>
    </row>
    <row r="3035" spans="1:4" x14ac:dyDescent="0.2">
      <c r="A3035" s="164"/>
      <c r="B3035" s="164"/>
      <c r="C3035" s="164"/>
      <c r="D3035" s="165"/>
    </row>
    <row r="3036" spans="1:4" x14ac:dyDescent="0.2">
      <c r="A3036" s="164"/>
      <c r="B3036" s="164"/>
      <c r="C3036" s="164"/>
      <c r="D3036" s="165"/>
    </row>
    <row r="3037" spans="1:4" x14ac:dyDescent="0.2">
      <c r="A3037" s="164"/>
      <c r="B3037" s="164"/>
      <c r="C3037" s="164"/>
      <c r="D3037" s="165"/>
    </row>
    <row r="3038" spans="1:4" x14ac:dyDescent="0.2">
      <c r="A3038" s="164"/>
      <c r="B3038" s="164"/>
      <c r="C3038" s="164"/>
      <c r="D3038" s="165"/>
    </row>
    <row r="3039" spans="1:4" x14ac:dyDescent="0.2">
      <c r="A3039" s="164"/>
      <c r="B3039" s="164"/>
      <c r="C3039" s="164"/>
      <c r="D3039" s="165"/>
    </row>
    <row r="3040" spans="1:4" x14ac:dyDescent="0.2">
      <c r="A3040" s="164"/>
      <c r="B3040" s="164"/>
      <c r="C3040" s="164"/>
      <c r="D3040" s="165"/>
    </row>
    <row r="3041" spans="1:4" x14ac:dyDescent="0.2">
      <c r="A3041" s="164"/>
      <c r="B3041" s="164"/>
      <c r="C3041" s="164"/>
      <c r="D3041" s="165"/>
    </row>
    <row r="3042" spans="1:4" x14ac:dyDescent="0.2">
      <c r="A3042" s="164"/>
      <c r="B3042" s="164"/>
      <c r="C3042" s="164"/>
      <c r="D3042" s="165"/>
    </row>
    <row r="3043" spans="1:4" x14ac:dyDescent="0.2">
      <c r="A3043" s="164"/>
      <c r="B3043" s="164"/>
      <c r="C3043" s="164"/>
      <c r="D3043" s="165"/>
    </row>
    <row r="3044" spans="1:4" x14ac:dyDescent="0.2">
      <c r="A3044" s="164"/>
      <c r="B3044" s="164"/>
      <c r="C3044" s="164"/>
      <c r="D3044" s="165"/>
    </row>
    <row r="3045" spans="1:4" x14ac:dyDescent="0.2">
      <c r="A3045" s="164"/>
      <c r="B3045" s="164"/>
      <c r="C3045" s="164"/>
      <c r="D3045" s="165"/>
    </row>
    <row r="3046" spans="1:4" x14ac:dyDescent="0.2">
      <c r="A3046" s="164"/>
      <c r="B3046" s="164"/>
      <c r="C3046" s="164"/>
      <c r="D3046" s="165"/>
    </row>
    <row r="3047" spans="1:4" x14ac:dyDescent="0.2">
      <c r="A3047" s="164"/>
      <c r="B3047" s="164"/>
      <c r="C3047" s="164"/>
      <c r="D3047" s="165"/>
    </row>
    <row r="3048" spans="1:4" x14ac:dyDescent="0.2">
      <c r="A3048" s="164"/>
      <c r="B3048" s="164"/>
      <c r="C3048" s="164"/>
      <c r="D3048" s="165"/>
    </row>
    <row r="3049" spans="1:4" x14ac:dyDescent="0.2">
      <c r="A3049" s="164"/>
      <c r="B3049" s="164"/>
      <c r="C3049" s="164"/>
      <c r="D3049" s="165"/>
    </row>
    <row r="3050" spans="1:4" x14ac:dyDescent="0.2">
      <c r="A3050" s="164"/>
      <c r="B3050" s="164"/>
      <c r="C3050" s="164"/>
      <c r="D3050" s="165"/>
    </row>
    <row r="3051" spans="1:4" x14ac:dyDescent="0.2">
      <c r="A3051" s="164"/>
      <c r="B3051" s="164"/>
      <c r="C3051" s="164"/>
      <c r="D3051" s="165"/>
    </row>
    <row r="3052" spans="1:4" x14ac:dyDescent="0.2">
      <c r="A3052" s="164"/>
      <c r="B3052" s="164"/>
      <c r="C3052" s="164"/>
      <c r="D3052" s="165"/>
    </row>
    <row r="3053" spans="1:4" x14ac:dyDescent="0.2">
      <c r="A3053" s="164"/>
      <c r="B3053" s="164"/>
      <c r="C3053" s="164"/>
      <c r="D3053" s="165"/>
    </row>
    <row r="3054" spans="1:4" x14ac:dyDescent="0.2">
      <c r="A3054" s="164"/>
      <c r="B3054" s="164"/>
      <c r="C3054" s="164"/>
      <c r="D3054" s="165"/>
    </row>
    <row r="3055" spans="1:4" x14ac:dyDescent="0.2">
      <c r="A3055" s="164"/>
      <c r="B3055" s="164"/>
      <c r="C3055" s="164"/>
      <c r="D3055" s="165"/>
    </row>
    <row r="3056" spans="1:4" x14ac:dyDescent="0.2">
      <c r="A3056" s="164"/>
      <c r="B3056" s="164"/>
      <c r="C3056" s="164"/>
      <c r="D3056" s="165"/>
    </row>
    <row r="3057" spans="1:4" x14ac:dyDescent="0.2">
      <c r="A3057" s="164"/>
      <c r="B3057" s="164"/>
      <c r="C3057" s="164"/>
      <c r="D3057" s="165"/>
    </row>
    <row r="3058" spans="1:4" x14ac:dyDescent="0.2">
      <c r="A3058" s="164"/>
      <c r="B3058" s="164"/>
      <c r="C3058" s="164"/>
      <c r="D3058" s="165"/>
    </row>
    <row r="3059" spans="1:4" x14ac:dyDescent="0.2">
      <c r="A3059" s="164"/>
      <c r="B3059" s="164"/>
      <c r="C3059" s="164"/>
      <c r="D3059" s="165"/>
    </row>
    <row r="3060" spans="1:4" x14ac:dyDescent="0.2">
      <c r="A3060" s="164"/>
      <c r="B3060" s="164"/>
      <c r="C3060" s="164"/>
      <c r="D3060" s="165"/>
    </row>
    <row r="3061" spans="1:4" x14ac:dyDescent="0.2">
      <c r="A3061" s="164"/>
      <c r="B3061" s="164"/>
      <c r="C3061" s="164"/>
      <c r="D3061" s="165"/>
    </row>
    <row r="3062" spans="1:4" x14ac:dyDescent="0.2">
      <c r="A3062" s="164"/>
      <c r="B3062" s="164"/>
      <c r="C3062" s="164"/>
      <c r="D3062" s="165"/>
    </row>
    <row r="3063" spans="1:4" x14ac:dyDescent="0.2">
      <c r="A3063" s="164"/>
      <c r="B3063" s="164"/>
      <c r="C3063" s="164"/>
      <c r="D3063" s="165"/>
    </row>
    <row r="3064" spans="1:4" x14ac:dyDescent="0.2">
      <c r="A3064" s="164"/>
      <c r="B3064" s="164"/>
      <c r="C3064" s="164"/>
      <c r="D3064" s="165"/>
    </row>
    <row r="3065" spans="1:4" x14ac:dyDescent="0.2">
      <c r="A3065" s="164"/>
      <c r="B3065" s="164"/>
      <c r="C3065" s="164"/>
      <c r="D3065" s="165"/>
    </row>
    <row r="3066" spans="1:4" x14ac:dyDescent="0.2">
      <c r="A3066" s="164"/>
      <c r="B3066" s="164"/>
      <c r="C3066" s="164"/>
      <c r="D3066" s="165"/>
    </row>
    <row r="3067" spans="1:4" x14ac:dyDescent="0.2">
      <c r="A3067" s="164"/>
      <c r="B3067" s="164"/>
      <c r="C3067" s="164"/>
      <c r="D3067" s="165"/>
    </row>
    <row r="3068" spans="1:4" x14ac:dyDescent="0.2">
      <c r="A3068" s="164"/>
      <c r="B3068" s="164"/>
      <c r="C3068" s="164"/>
      <c r="D3068" s="165"/>
    </row>
    <row r="3069" spans="1:4" x14ac:dyDescent="0.2">
      <c r="A3069" s="164"/>
      <c r="B3069" s="164"/>
      <c r="C3069" s="164"/>
      <c r="D3069" s="165"/>
    </row>
    <row r="3070" spans="1:4" x14ac:dyDescent="0.2">
      <c r="A3070" s="164"/>
      <c r="B3070" s="164"/>
      <c r="C3070" s="164"/>
      <c r="D3070" s="165"/>
    </row>
    <row r="3071" spans="1:4" x14ac:dyDescent="0.2">
      <c r="A3071" s="164"/>
      <c r="B3071" s="164"/>
      <c r="C3071" s="164"/>
      <c r="D3071" s="165"/>
    </row>
    <row r="3072" spans="1:4" x14ac:dyDescent="0.2">
      <c r="A3072" s="164"/>
      <c r="B3072" s="164"/>
      <c r="C3072" s="164"/>
      <c r="D3072" s="165"/>
    </row>
    <row r="3073" spans="1:4" x14ac:dyDescent="0.2">
      <c r="A3073" s="164"/>
      <c r="B3073" s="164"/>
      <c r="C3073" s="164"/>
      <c r="D3073" s="165"/>
    </row>
    <row r="3074" spans="1:4" x14ac:dyDescent="0.2">
      <c r="A3074" s="164"/>
      <c r="B3074" s="164"/>
      <c r="C3074" s="164"/>
      <c r="D3074" s="165"/>
    </row>
    <row r="3075" spans="1:4" x14ac:dyDescent="0.2">
      <c r="A3075" s="164"/>
      <c r="B3075" s="164"/>
      <c r="C3075" s="164"/>
      <c r="D3075" s="165"/>
    </row>
    <row r="3076" spans="1:4" x14ac:dyDescent="0.2">
      <c r="A3076" s="164"/>
      <c r="B3076" s="164"/>
      <c r="C3076" s="164"/>
      <c r="D3076" s="165"/>
    </row>
    <row r="3077" spans="1:4" x14ac:dyDescent="0.2">
      <c r="A3077" s="164"/>
      <c r="B3077" s="164"/>
      <c r="C3077" s="164"/>
      <c r="D3077" s="165"/>
    </row>
    <row r="3078" spans="1:4" x14ac:dyDescent="0.2">
      <c r="A3078" s="164"/>
      <c r="B3078" s="164"/>
      <c r="C3078" s="164"/>
      <c r="D3078" s="165"/>
    </row>
    <row r="3079" spans="1:4" x14ac:dyDescent="0.2">
      <c r="A3079" s="164"/>
      <c r="B3079" s="164"/>
      <c r="C3079" s="164"/>
      <c r="D3079" s="165"/>
    </row>
    <row r="3080" spans="1:4" x14ac:dyDescent="0.2">
      <c r="A3080" s="164"/>
      <c r="B3080" s="164"/>
      <c r="C3080" s="164"/>
      <c r="D3080" s="165"/>
    </row>
    <row r="3081" spans="1:4" x14ac:dyDescent="0.2">
      <c r="A3081" s="164"/>
      <c r="B3081" s="164"/>
      <c r="C3081" s="164"/>
      <c r="D3081" s="165"/>
    </row>
    <row r="3082" spans="1:4" x14ac:dyDescent="0.2">
      <c r="A3082" s="164"/>
      <c r="B3082" s="164"/>
      <c r="C3082" s="164"/>
      <c r="D3082" s="165"/>
    </row>
    <row r="3083" spans="1:4" x14ac:dyDescent="0.2">
      <c r="A3083" s="164"/>
      <c r="B3083" s="164"/>
      <c r="C3083" s="164"/>
      <c r="D3083" s="165"/>
    </row>
    <row r="3084" spans="1:4" x14ac:dyDescent="0.2">
      <c r="A3084" s="164"/>
      <c r="B3084" s="164"/>
      <c r="C3084" s="164"/>
      <c r="D3084" s="165"/>
    </row>
    <row r="3085" spans="1:4" x14ac:dyDescent="0.2">
      <c r="A3085" s="164"/>
      <c r="B3085" s="164"/>
      <c r="C3085" s="164"/>
      <c r="D3085" s="165"/>
    </row>
    <row r="3086" spans="1:4" x14ac:dyDescent="0.2">
      <c r="A3086" s="164"/>
      <c r="B3086" s="164"/>
      <c r="C3086" s="164"/>
      <c r="D3086" s="165"/>
    </row>
    <row r="3087" spans="1:4" x14ac:dyDescent="0.2">
      <c r="A3087" s="164"/>
      <c r="B3087" s="164"/>
      <c r="C3087" s="164"/>
      <c r="D3087" s="165"/>
    </row>
    <row r="3088" spans="1:4" x14ac:dyDescent="0.2">
      <c r="A3088" s="164"/>
      <c r="B3088" s="164"/>
      <c r="C3088" s="164"/>
      <c r="D3088" s="165"/>
    </row>
    <row r="3089" spans="1:4" x14ac:dyDescent="0.2">
      <c r="A3089" s="164"/>
      <c r="B3089" s="164"/>
      <c r="C3089" s="164"/>
      <c r="D3089" s="165"/>
    </row>
    <row r="3090" spans="1:4" x14ac:dyDescent="0.2">
      <c r="A3090" s="164"/>
      <c r="B3090" s="164"/>
      <c r="C3090" s="164"/>
      <c r="D3090" s="165"/>
    </row>
    <row r="3091" spans="1:4" x14ac:dyDescent="0.2">
      <c r="A3091" s="164"/>
      <c r="B3091" s="164"/>
      <c r="C3091" s="164"/>
      <c r="D3091" s="165"/>
    </row>
    <row r="3092" spans="1:4" x14ac:dyDescent="0.2">
      <c r="A3092" s="164"/>
      <c r="B3092" s="164"/>
      <c r="C3092" s="164"/>
      <c r="D3092" s="165"/>
    </row>
    <row r="3093" spans="1:4" x14ac:dyDescent="0.2">
      <c r="A3093" s="164"/>
      <c r="B3093" s="164"/>
      <c r="C3093" s="164"/>
      <c r="D3093" s="165"/>
    </row>
    <row r="3094" spans="1:4" x14ac:dyDescent="0.2">
      <c r="A3094" s="164"/>
      <c r="B3094" s="164"/>
      <c r="C3094" s="164"/>
      <c r="D3094" s="165"/>
    </row>
    <row r="3095" spans="1:4" x14ac:dyDescent="0.2">
      <c r="A3095" s="164"/>
      <c r="B3095" s="164"/>
      <c r="C3095" s="164"/>
      <c r="D3095" s="165"/>
    </row>
    <row r="3096" spans="1:4" x14ac:dyDescent="0.2">
      <c r="A3096" s="164"/>
      <c r="B3096" s="164"/>
      <c r="C3096" s="164"/>
      <c r="D3096" s="165"/>
    </row>
    <row r="3097" spans="1:4" x14ac:dyDescent="0.2">
      <c r="A3097" s="164"/>
      <c r="B3097" s="164"/>
      <c r="C3097" s="164"/>
      <c r="D3097" s="165"/>
    </row>
    <row r="3098" spans="1:4" x14ac:dyDescent="0.2">
      <c r="A3098" s="164"/>
      <c r="B3098" s="164"/>
      <c r="C3098" s="164"/>
      <c r="D3098" s="165"/>
    </row>
    <row r="3099" spans="1:4" x14ac:dyDescent="0.2">
      <c r="A3099" s="164"/>
      <c r="B3099" s="164"/>
      <c r="C3099" s="164"/>
      <c r="D3099" s="165"/>
    </row>
    <row r="3100" spans="1:4" x14ac:dyDescent="0.2">
      <c r="A3100" s="164"/>
      <c r="B3100" s="164"/>
      <c r="C3100" s="164"/>
      <c r="D3100" s="165"/>
    </row>
    <row r="3101" spans="1:4" x14ac:dyDescent="0.2">
      <c r="A3101" s="164"/>
      <c r="B3101" s="164"/>
      <c r="C3101" s="164"/>
      <c r="D3101" s="165"/>
    </row>
    <row r="3102" spans="1:4" x14ac:dyDescent="0.2">
      <c r="A3102" s="164"/>
      <c r="B3102" s="164"/>
      <c r="C3102" s="164"/>
      <c r="D3102" s="165"/>
    </row>
    <row r="3103" spans="1:4" x14ac:dyDescent="0.2">
      <c r="A3103" s="164"/>
      <c r="B3103" s="164"/>
      <c r="C3103" s="164"/>
      <c r="D3103" s="165"/>
    </row>
    <row r="3104" spans="1:4" x14ac:dyDescent="0.2">
      <c r="A3104" s="164"/>
      <c r="B3104" s="164"/>
      <c r="C3104" s="164"/>
      <c r="D3104" s="165"/>
    </row>
    <row r="3105" spans="1:4" x14ac:dyDescent="0.2">
      <c r="A3105" s="164"/>
      <c r="B3105" s="164"/>
      <c r="C3105" s="164"/>
      <c r="D3105" s="165"/>
    </row>
    <row r="3106" spans="1:4" x14ac:dyDescent="0.2">
      <c r="A3106" s="164"/>
      <c r="B3106" s="164"/>
      <c r="C3106" s="164"/>
      <c r="D3106" s="165"/>
    </row>
    <row r="3107" spans="1:4" x14ac:dyDescent="0.2">
      <c r="A3107" s="164"/>
      <c r="B3107" s="164"/>
      <c r="C3107" s="164"/>
      <c r="D3107" s="165"/>
    </row>
    <row r="3108" spans="1:4" x14ac:dyDescent="0.2">
      <c r="A3108" s="164"/>
      <c r="B3108" s="164"/>
      <c r="C3108" s="164"/>
      <c r="D3108" s="165"/>
    </row>
    <row r="3109" spans="1:4" x14ac:dyDescent="0.2">
      <c r="A3109" s="164"/>
      <c r="B3109" s="164"/>
      <c r="C3109" s="164"/>
      <c r="D3109" s="165"/>
    </row>
    <row r="3110" spans="1:4" x14ac:dyDescent="0.2">
      <c r="A3110" s="164"/>
      <c r="B3110" s="164"/>
      <c r="C3110" s="164"/>
      <c r="D3110" s="165"/>
    </row>
    <row r="3111" spans="1:4" x14ac:dyDescent="0.2">
      <c r="A3111" s="164"/>
      <c r="B3111" s="164"/>
      <c r="C3111" s="164"/>
      <c r="D3111" s="165"/>
    </row>
    <row r="3112" spans="1:4" x14ac:dyDescent="0.2">
      <c r="A3112" s="164"/>
      <c r="B3112" s="164"/>
      <c r="C3112" s="164"/>
      <c r="D3112" s="165"/>
    </row>
    <row r="3113" spans="1:4" x14ac:dyDescent="0.2">
      <c r="A3113" s="164"/>
      <c r="B3113" s="164"/>
      <c r="C3113" s="164"/>
      <c r="D3113" s="165"/>
    </row>
    <row r="3114" spans="1:4" x14ac:dyDescent="0.2">
      <c r="A3114" s="164"/>
      <c r="B3114" s="164"/>
      <c r="C3114" s="164"/>
      <c r="D3114" s="165"/>
    </row>
    <row r="3115" spans="1:4" x14ac:dyDescent="0.2">
      <c r="A3115" s="164"/>
      <c r="B3115" s="164"/>
      <c r="C3115" s="164"/>
      <c r="D3115" s="165"/>
    </row>
    <row r="3116" spans="1:4" x14ac:dyDescent="0.2">
      <c r="A3116" s="164"/>
      <c r="B3116" s="164"/>
      <c r="C3116" s="164"/>
      <c r="D3116" s="165"/>
    </row>
    <row r="3117" spans="1:4" x14ac:dyDescent="0.2">
      <c r="A3117" s="164"/>
      <c r="B3117" s="164"/>
      <c r="C3117" s="164"/>
      <c r="D3117" s="165"/>
    </row>
    <row r="3118" spans="1:4" x14ac:dyDescent="0.2">
      <c r="A3118" s="164"/>
      <c r="B3118" s="164"/>
      <c r="C3118" s="164"/>
      <c r="D3118" s="165"/>
    </row>
    <row r="3119" spans="1:4" x14ac:dyDescent="0.2">
      <c r="A3119" s="164"/>
      <c r="B3119" s="164"/>
      <c r="C3119" s="164"/>
      <c r="D3119" s="165"/>
    </row>
    <row r="3120" spans="1:4" x14ac:dyDescent="0.2">
      <c r="A3120" s="164"/>
      <c r="B3120" s="164"/>
      <c r="C3120" s="164"/>
      <c r="D3120" s="165"/>
    </row>
    <row r="3121" spans="1:4" x14ac:dyDescent="0.2">
      <c r="A3121" s="164"/>
      <c r="B3121" s="164"/>
      <c r="C3121" s="164"/>
      <c r="D3121" s="165"/>
    </row>
    <row r="3122" spans="1:4" x14ac:dyDescent="0.2">
      <c r="A3122" s="164"/>
      <c r="B3122" s="164"/>
      <c r="C3122" s="164"/>
      <c r="D3122" s="165"/>
    </row>
    <row r="3123" spans="1:4" x14ac:dyDescent="0.2">
      <c r="A3123" s="164"/>
      <c r="B3123" s="164"/>
      <c r="C3123" s="164"/>
      <c r="D3123" s="165"/>
    </row>
    <row r="3124" spans="1:4" x14ac:dyDescent="0.2">
      <c r="A3124" s="164"/>
      <c r="B3124" s="164"/>
      <c r="C3124" s="164"/>
      <c r="D3124" s="165"/>
    </row>
    <row r="3125" spans="1:4" x14ac:dyDescent="0.2">
      <c r="A3125" s="164"/>
      <c r="B3125" s="164"/>
      <c r="C3125" s="164"/>
      <c r="D3125" s="165"/>
    </row>
    <row r="3126" spans="1:4" x14ac:dyDescent="0.2">
      <c r="A3126" s="164"/>
      <c r="B3126" s="164"/>
      <c r="C3126" s="164"/>
      <c r="D3126" s="165"/>
    </row>
    <row r="3127" spans="1:4" x14ac:dyDescent="0.2">
      <c r="A3127" s="164"/>
      <c r="B3127" s="164"/>
      <c r="C3127" s="164"/>
      <c r="D3127" s="165"/>
    </row>
    <row r="3128" spans="1:4" x14ac:dyDescent="0.2">
      <c r="A3128" s="164"/>
      <c r="B3128" s="164"/>
      <c r="C3128" s="164"/>
      <c r="D3128" s="165"/>
    </row>
    <row r="3129" spans="1:4" x14ac:dyDescent="0.2">
      <c r="A3129" s="164"/>
      <c r="B3129" s="164"/>
      <c r="C3129" s="164"/>
      <c r="D3129" s="165"/>
    </row>
    <row r="3130" spans="1:4" x14ac:dyDescent="0.2">
      <c r="A3130" s="164"/>
      <c r="B3130" s="164"/>
      <c r="C3130" s="164"/>
      <c r="D3130" s="165"/>
    </row>
    <row r="3131" spans="1:4" x14ac:dyDescent="0.2">
      <c r="A3131" s="164"/>
      <c r="B3131" s="164"/>
      <c r="C3131" s="164"/>
      <c r="D3131" s="165"/>
    </row>
    <row r="3132" spans="1:4" x14ac:dyDescent="0.2">
      <c r="A3132" s="164"/>
      <c r="B3132" s="164"/>
      <c r="C3132" s="164"/>
      <c r="D3132" s="165"/>
    </row>
    <row r="3133" spans="1:4" x14ac:dyDescent="0.2">
      <c r="A3133" s="164"/>
      <c r="B3133" s="164"/>
      <c r="C3133" s="164"/>
      <c r="D3133" s="165"/>
    </row>
    <row r="3134" spans="1:4" x14ac:dyDescent="0.2">
      <c r="A3134" s="164"/>
      <c r="B3134" s="164"/>
      <c r="C3134" s="164"/>
      <c r="D3134" s="165"/>
    </row>
    <row r="3135" spans="1:4" x14ac:dyDescent="0.2">
      <c r="A3135" s="164"/>
      <c r="B3135" s="164"/>
      <c r="C3135" s="164"/>
      <c r="D3135" s="165"/>
    </row>
    <row r="3136" spans="1:4" x14ac:dyDescent="0.2">
      <c r="A3136" s="164"/>
      <c r="B3136" s="164"/>
      <c r="C3136" s="164"/>
      <c r="D3136" s="165"/>
    </row>
    <row r="3137" spans="1:4" x14ac:dyDescent="0.2">
      <c r="A3137" s="164"/>
      <c r="B3137" s="164"/>
      <c r="C3137" s="164"/>
      <c r="D3137" s="165"/>
    </row>
    <row r="3138" spans="1:4" x14ac:dyDescent="0.2">
      <c r="A3138" s="164"/>
      <c r="B3138" s="164"/>
      <c r="C3138" s="164"/>
      <c r="D3138" s="165"/>
    </row>
    <row r="3139" spans="1:4" x14ac:dyDescent="0.2">
      <c r="A3139" s="164"/>
      <c r="B3139" s="164"/>
      <c r="C3139" s="164"/>
      <c r="D3139" s="165"/>
    </row>
    <row r="3140" spans="1:4" x14ac:dyDescent="0.2">
      <c r="A3140" s="164"/>
      <c r="B3140" s="164"/>
      <c r="C3140" s="164"/>
      <c r="D3140" s="165"/>
    </row>
    <row r="3141" spans="1:4" x14ac:dyDescent="0.2">
      <c r="A3141" s="164"/>
      <c r="B3141" s="164"/>
      <c r="C3141" s="164"/>
      <c r="D3141" s="165"/>
    </row>
    <row r="3142" spans="1:4" x14ac:dyDescent="0.2">
      <c r="A3142" s="164"/>
      <c r="B3142" s="164"/>
      <c r="C3142" s="164"/>
      <c r="D3142" s="165"/>
    </row>
    <row r="3143" spans="1:4" x14ac:dyDescent="0.2">
      <c r="A3143" s="164"/>
      <c r="B3143" s="164"/>
      <c r="C3143" s="164"/>
      <c r="D3143" s="165"/>
    </row>
    <row r="3144" spans="1:4" x14ac:dyDescent="0.2">
      <c r="A3144" s="164"/>
      <c r="B3144" s="164"/>
      <c r="C3144" s="164"/>
      <c r="D3144" s="165"/>
    </row>
    <row r="3145" spans="1:4" x14ac:dyDescent="0.2">
      <c r="A3145" s="164"/>
      <c r="B3145" s="164"/>
      <c r="C3145" s="164"/>
      <c r="D3145" s="165"/>
    </row>
    <row r="3146" spans="1:4" x14ac:dyDescent="0.2">
      <c r="A3146" s="164"/>
      <c r="B3146" s="164"/>
      <c r="C3146" s="164"/>
      <c r="D3146" s="165"/>
    </row>
    <row r="3147" spans="1:4" x14ac:dyDescent="0.2">
      <c r="A3147" s="164"/>
      <c r="B3147" s="164"/>
      <c r="C3147" s="164"/>
      <c r="D3147" s="165"/>
    </row>
    <row r="3148" spans="1:4" x14ac:dyDescent="0.2">
      <c r="A3148" s="164"/>
      <c r="B3148" s="164"/>
      <c r="C3148" s="164"/>
      <c r="D3148" s="165"/>
    </row>
    <row r="3149" spans="1:4" x14ac:dyDescent="0.2">
      <c r="A3149" s="164"/>
      <c r="B3149" s="164"/>
      <c r="C3149" s="164"/>
      <c r="D3149" s="165"/>
    </row>
    <row r="3150" spans="1:4" x14ac:dyDescent="0.2">
      <c r="A3150" s="164"/>
      <c r="B3150" s="164"/>
      <c r="C3150" s="164"/>
      <c r="D3150" s="165"/>
    </row>
    <row r="3151" spans="1:4" x14ac:dyDescent="0.2">
      <c r="A3151" s="164"/>
      <c r="B3151" s="164"/>
      <c r="C3151" s="164"/>
      <c r="D3151" s="165"/>
    </row>
    <row r="3152" spans="1:4" x14ac:dyDescent="0.2">
      <c r="A3152" s="164"/>
      <c r="B3152" s="164"/>
      <c r="C3152" s="164"/>
      <c r="D3152" s="165"/>
    </row>
    <row r="3153" spans="1:4" x14ac:dyDescent="0.2">
      <c r="A3153" s="164"/>
      <c r="B3153" s="164"/>
      <c r="C3153" s="164"/>
      <c r="D3153" s="165"/>
    </row>
    <row r="3154" spans="1:4" x14ac:dyDescent="0.2">
      <c r="A3154" s="164"/>
      <c r="B3154" s="164"/>
      <c r="C3154" s="164"/>
      <c r="D3154" s="165"/>
    </row>
    <row r="3155" spans="1:4" x14ac:dyDescent="0.2">
      <c r="A3155" s="164"/>
      <c r="B3155" s="164"/>
      <c r="C3155" s="164"/>
      <c r="D3155" s="165"/>
    </row>
    <row r="3156" spans="1:4" x14ac:dyDescent="0.2">
      <c r="A3156" s="164"/>
      <c r="B3156" s="164"/>
      <c r="C3156" s="164"/>
      <c r="D3156" s="165"/>
    </row>
    <row r="3157" spans="1:4" x14ac:dyDescent="0.2">
      <c r="A3157" s="164"/>
      <c r="B3157" s="164"/>
      <c r="C3157" s="164"/>
      <c r="D3157" s="165"/>
    </row>
    <row r="3158" spans="1:4" x14ac:dyDescent="0.2">
      <c r="A3158" s="164"/>
      <c r="B3158" s="164"/>
      <c r="C3158" s="164"/>
      <c r="D3158" s="165"/>
    </row>
    <row r="3159" spans="1:4" x14ac:dyDescent="0.2">
      <c r="A3159" s="164"/>
      <c r="B3159" s="164"/>
      <c r="C3159" s="164"/>
      <c r="D3159" s="165"/>
    </row>
    <row r="3160" spans="1:4" x14ac:dyDescent="0.2">
      <c r="A3160" s="164"/>
      <c r="B3160" s="164"/>
      <c r="C3160" s="164"/>
      <c r="D3160" s="165"/>
    </row>
    <row r="3161" spans="1:4" x14ac:dyDescent="0.2">
      <c r="A3161" s="164"/>
      <c r="B3161" s="164"/>
      <c r="C3161" s="164"/>
      <c r="D3161" s="165"/>
    </row>
    <row r="3162" spans="1:4" x14ac:dyDescent="0.2">
      <c r="A3162" s="164"/>
      <c r="B3162" s="164"/>
      <c r="C3162" s="164"/>
      <c r="D3162" s="165"/>
    </row>
    <row r="3163" spans="1:4" x14ac:dyDescent="0.2">
      <c r="A3163" s="164"/>
      <c r="B3163" s="164"/>
      <c r="C3163" s="164"/>
      <c r="D3163" s="165"/>
    </row>
    <row r="3164" spans="1:4" x14ac:dyDescent="0.2">
      <c r="A3164" s="164"/>
      <c r="B3164" s="164"/>
      <c r="C3164" s="164"/>
      <c r="D3164" s="165"/>
    </row>
    <row r="3165" spans="1:4" x14ac:dyDescent="0.2">
      <c r="A3165" s="164"/>
      <c r="B3165" s="164"/>
      <c r="C3165" s="164"/>
      <c r="D3165" s="165"/>
    </row>
    <row r="3166" spans="1:4" x14ac:dyDescent="0.2">
      <c r="A3166" s="164"/>
      <c r="B3166" s="164"/>
      <c r="C3166" s="164"/>
      <c r="D3166" s="165"/>
    </row>
    <row r="3167" spans="1:4" x14ac:dyDescent="0.2">
      <c r="A3167" s="164"/>
      <c r="B3167" s="164"/>
      <c r="C3167" s="164"/>
      <c r="D3167" s="165"/>
    </row>
    <row r="3168" spans="1:4" x14ac:dyDescent="0.2">
      <c r="A3168" s="164"/>
      <c r="B3168" s="164"/>
      <c r="C3168" s="164"/>
      <c r="D3168" s="165"/>
    </row>
    <row r="3169" spans="1:4" x14ac:dyDescent="0.2">
      <c r="A3169" s="164"/>
      <c r="B3169" s="164"/>
      <c r="C3169" s="164"/>
      <c r="D3169" s="165"/>
    </row>
    <row r="3170" spans="1:4" x14ac:dyDescent="0.2">
      <c r="A3170" s="164"/>
      <c r="B3170" s="164"/>
      <c r="C3170" s="164"/>
      <c r="D3170" s="165"/>
    </row>
    <row r="3171" spans="1:4" x14ac:dyDescent="0.2">
      <c r="A3171" s="164"/>
      <c r="B3171" s="164"/>
      <c r="C3171" s="164"/>
      <c r="D3171" s="165"/>
    </row>
    <row r="3172" spans="1:4" x14ac:dyDescent="0.2">
      <c r="A3172" s="164"/>
      <c r="B3172" s="164"/>
      <c r="C3172" s="164"/>
      <c r="D3172" s="165"/>
    </row>
    <row r="3173" spans="1:4" x14ac:dyDescent="0.2">
      <c r="A3173" s="164"/>
      <c r="B3173" s="164"/>
      <c r="C3173" s="164"/>
      <c r="D3173" s="165"/>
    </row>
    <row r="3174" spans="1:4" x14ac:dyDescent="0.2">
      <c r="A3174" s="164"/>
      <c r="B3174" s="164"/>
      <c r="C3174" s="164"/>
      <c r="D3174" s="165"/>
    </row>
    <row r="3175" spans="1:4" x14ac:dyDescent="0.2">
      <c r="A3175" s="164"/>
      <c r="B3175" s="164"/>
      <c r="C3175" s="164"/>
      <c r="D3175" s="165"/>
    </row>
    <row r="3176" spans="1:4" x14ac:dyDescent="0.2">
      <c r="A3176" s="164"/>
      <c r="B3176" s="164"/>
      <c r="C3176" s="164"/>
      <c r="D3176" s="165"/>
    </row>
    <row r="3177" spans="1:4" x14ac:dyDescent="0.2">
      <c r="A3177" s="164"/>
      <c r="B3177" s="164"/>
      <c r="C3177" s="164"/>
      <c r="D3177" s="165"/>
    </row>
    <row r="3178" spans="1:4" x14ac:dyDescent="0.2">
      <c r="A3178" s="164"/>
      <c r="B3178" s="164"/>
      <c r="C3178" s="164"/>
      <c r="D3178" s="165"/>
    </row>
    <row r="3179" spans="1:4" x14ac:dyDescent="0.2">
      <c r="A3179" s="164"/>
      <c r="B3179" s="164"/>
      <c r="C3179" s="164"/>
      <c r="D3179" s="165"/>
    </row>
    <row r="3180" spans="1:4" x14ac:dyDescent="0.2">
      <c r="A3180" s="164"/>
      <c r="B3180" s="164"/>
      <c r="C3180" s="164"/>
      <c r="D3180" s="165"/>
    </row>
    <row r="3181" spans="1:4" x14ac:dyDescent="0.2">
      <c r="A3181" s="164"/>
      <c r="B3181" s="164"/>
      <c r="C3181" s="164"/>
      <c r="D3181" s="165"/>
    </row>
    <row r="3182" spans="1:4" x14ac:dyDescent="0.2">
      <c r="A3182" s="164"/>
      <c r="B3182" s="164"/>
      <c r="C3182" s="164"/>
      <c r="D3182" s="165"/>
    </row>
    <row r="3183" spans="1:4" x14ac:dyDescent="0.2">
      <c r="A3183" s="164"/>
      <c r="B3183" s="164"/>
      <c r="C3183" s="164"/>
      <c r="D3183" s="165"/>
    </row>
    <row r="3184" spans="1:4" x14ac:dyDescent="0.2">
      <c r="A3184" s="164"/>
      <c r="B3184" s="164"/>
      <c r="C3184" s="164"/>
      <c r="D3184" s="165"/>
    </row>
    <row r="3185" spans="1:4" x14ac:dyDescent="0.2">
      <c r="A3185" s="164"/>
      <c r="B3185" s="164"/>
      <c r="C3185" s="164"/>
      <c r="D3185" s="165"/>
    </row>
    <row r="3186" spans="1:4" x14ac:dyDescent="0.2">
      <c r="A3186" s="164"/>
      <c r="B3186" s="164"/>
      <c r="C3186" s="164"/>
      <c r="D3186" s="165"/>
    </row>
    <row r="3187" spans="1:4" x14ac:dyDescent="0.2">
      <c r="A3187" s="164"/>
      <c r="B3187" s="164"/>
      <c r="C3187" s="164"/>
      <c r="D3187" s="165"/>
    </row>
    <row r="3188" spans="1:4" x14ac:dyDescent="0.2">
      <c r="A3188" s="164"/>
      <c r="B3188" s="164"/>
      <c r="C3188" s="164"/>
      <c r="D3188" s="165"/>
    </row>
    <row r="3189" spans="1:4" x14ac:dyDescent="0.2">
      <c r="A3189" s="164"/>
      <c r="B3189" s="164"/>
      <c r="C3189" s="164"/>
      <c r="D3189" s="165"/>
    </row>
    <row r="3190" spans="1:4" x14ac:dyDescent="0.2">
      <c r="A3190" s="164"/>
      <c r="B3190" s="164"/>
      <c r="C3190" s="164"/>
      <c r="D3190" s="165"/>
    </row>
    <row r="3191" spans="1:4" x14ac:dyDescent="0.2">
      <c r="A3191" s="164"/>
      <c r="B3191" s="164"/>
      <c r="C3191" s="164"/>
      <c r="D3191" s="165"/>
    </row>
    <row r="3192" spans="1:4" x14ac:dyDescent="0.2">
      <c r="A3192" s="164"/>
      <c r="B3192" s="164"/>
      <c r="C3192" s="164"/>
      <c r="D3192" s="165"/>
    </row>
    <row r="3193" spans="1:4" x14ac:dyDescent="0.2">
      <c r="A3193" s="164"/>
      <c r="B3193" s="164"/>
      <c r="C3193" s="164"/>
      <c r="D3193" s="165"/>
    </row>
    <row r="3194" spans="1:4" x14ac:dyDescent="0.2">
      <c r="A3194" s="164"/>
      <c r="B3194" s="164"/>
      <c r="C3194" s="164"/>
      <c r="D3194" s="165"/>
    </row>
    <row r="3195" spans="1:4" x14ac:dyDescent="0.2">
      <c r="A3195" s="164"/>
      <c r="B3195" s="164"/>
      <c r="C3195" s="164"/>
      <c r="D3195" s="165"/>
    </row>
    <row r="3196" spans="1:4" x14ac:dyDescent="0.2">
      <c r="A3196" s="164"/>
      <c r="B3196" s="164"/>
      <c r="C3196" s="164"/>
      <c r="D3196" s="165"/>
    </row>
    <row r="3197" spans="1:4" x14ac:dyDescent="0.2">
      <c r="A3197" s="164"/>
      <c r="B3197" s="164"/>
      <c r="C3197" s="164"/>
      <c r="D3197" s="165"/>
    </row>
    <row r="3198" spans="1:4" x14ac:dyDescent="0.2">
      <c r="A3198" s="164"/>
      <c r="B3198" s="164"/>
      <c r="C3198" s="164"/>
      <c r="D3198" s="165"/>
    </row>
    <row r="3199" spans="1:4" x14ac:dyDescent="0.2">
      <c r="A3199" s="164"/>
      <c r="B3199" s="164"/>
      <c r="C3199" s="164"/>
      <c r="D3199" s="165"/>
    </row>
    <row r="3200" spans="1:4" x14ac:dyDescent="0.2">
      <c r="A3200" s="164"/>
      <c r="B3200" s="164"/>
      <c r="C3200" s="164"/>
      <c r="D3200" s="165"/>
    </row>
    <row r="3201" spans="1:4" x14ac:dyDescent="0.2">
      <c r="A3201" s="164"/>
      <c r="B3201" s="164"/>
      <c r="C3201" s="164"/>
      <c r="D3201" s="165"/>
    </row>
    <row r="3202" spans="1:4" x14ac:dyDescent="0.2">
      <c r="A3202" s="164"/>
      <c r="B3202" s="164"/>
      <c r="C3202" s="164"/>
      <c r="D3202" s="165"/>
    </row>
    <row r="3203" spans="1:4" x14ac:dyDescent="0.2">
      <c r="A3203" s="164"/>
      <c r="B3203" s="164"/>
      <c r="C3203" s="164"/>
      <c r="D3203" s="165"/>
    </row>
    <row r="3204" spans="1:4" x14ac:dyDescent="0.2">
      <c r="A3204" s="164"/>
      <c r="B3204" s="164"/>
      <c r="C3204" s="164"/>
      <c r="D3204" s="165"/>
    </row>
    <row r="3205" spans="1:4" x14ac:dyDescent="0.2">
      <c r="A3205" s="164"/>
      <c r="B3205" s="164"/>
      <c r="C3205" s="164"/>
      <c r="D3205" s="165"/>
    </row>
    <row r="3206" spans="1:4" x14ac:dyDescent="0.2">
      <c r="A3206" s="164"/>
      <c r="B3206" s="164"/>
      <c r="C3206" s="164"/>
      <c r="D3206" s="165"/>
    </row>
    <row r="3207" spans="1:4" x14ac:dyDescent="0.2">
      <c r="A3207" s="164"/>
      <c r="B3207" s="164"/>
      <c r="C3207" s="164"/>
      <c r="D3207" s="165"/>
    </row>
    <row r="3208" spans="1:4" x14ac:dyDescent="0.2">
      <c r="A3208" s="164"/>
      <c r="B3208" s="164"/>
      <c r="C3208" s="164"/>
      <c r="D3208" s="165"/>
    </row>
    <row r="3209" spans="1:4" x14ac:dyDescent="0.2">
      <c r="A3209" s="164"/>
      <c r="B3209" s="164"/>
      <c r="C3209" s="164"/>
      <c r="D3209" s="165"/>
    </row>
    <row r="3210" spans="1:4" x14ac:dyDescent="0.2">
      <c r="A3210" s="164"/>
      <c r="B3210" s="164"/>
      <c r="C3210" s="164"/>
      <c r="D3210" s="165"/>
    </row>
    <row r="3211" spans="1:4" x14ac:dyDescent="0.2">
      <c r="A3211" s="164"/>
      <c r="B3211" s="164"/>
      <c r="C3211" s="164"/>
      <c r="D3211" s="165"/>
    </row>
    <row r="3212" spans="1:4" x14ac:dyDescent="0.2">
      <c r="A3212" s="164"/>
      <c r="B3212" s="164"/>
      <c r="C3212" s="164"/>
      <c r="D3212" s="165"/>
    </row>
    <row r="3213" spans="1:4" x14ac:dyDescent="0.2">
      <c r="A3213" s="164"/>
      <c r="B3213" s="164"/>
      <c r="C3213" s="164"/>
      <c r="D3213" s="165"/>
    </row>
    <row r="3214" spans="1:4" x14ac:dyDescent="0.2">
      <c r="A3214" s="164"/>
      <c r="B3214" s="164"/>
      <c r="C3214" s="164"/>
      <c r="D3214" s="165"/>
    </row>
    <row r="3215" spans="1:4" x14ac:dyDescent="0.2">
      <c r="A3215" s="164"/>
      <c r="B3215" s="164"/>
      <c r="C3215" s="164"/>
      <c r="D3215" s="165"/>
    </row>
    <row r="3216" spans="1:4" x14ac:dyDescent="0.2">
      <c r="A3216" s="164"/>
      <c r="B3216" s="164"/>
      <c r="C3216" s="164"/>
      <c r="D3216" s="165"/>
    </row>
    <row r="3217" spans="1:4" x14ac:dyDescent="0.2">
      <c r="A3217" s="164"/>
      <c r="B3217" s="164"/>
      <c r="C3217" s="164"/>
      <c r="D3217" s="165"/>
    </row>
    <row r="3218" spans="1:4" x14ac:dyDescent="0.2">
      <c r="A3218" s="164"/>
      <c r="B3218" s="164"/>
      <c r="C3218" s="164"/>
      <c r="D3218" s="165"/>
    </row>
    <row r="3219" spans="1:4" x14ac:dyDescent="0.2">
      <c r="A3219" s="164"/>
      <c r="B3219" s="164"/>
      <c r="C3219" s="164"/>
      <c r="D3219" s="165"/>
    </row>
    <row r="3220" spans="1:4" x14ac:dyDescent="0.2">
      <c r="A3220" s="164"/>
      <c r="B3220" s="164"/>
      <c r="C3220" s="164"/>
      <c r="D3220" s="165"/>
    </row>
    <row r="3221" spans="1:4" x14ac:dyDescent="0.2">
      <c r="A3221" s="164"/>
      <c r="B3221" s="164"/>
      <c r="C3221" s="164"/>
      <c r="D3221" s="165"/>
    </row>
    <row r="3222" spans="1:4" x14ac:dyDescent="0.2">
      <c r="A3222" s="164"/>
      <c r="B3222" s="164"/>
      <c r="C3222" s="164"/>
      <c r="D3222" s="165"/>
    </row>
    <row r="3223" spans="1:4" x14ac:dyDescent="0.2">
      <c r="A3223" s="164"/>
      <c r="B3223" s="164"/>
      <c r="C3223" s="164"/>
      <c r="D3223" s="165"/>
    </row>
    <row r="3224" spans="1:4" x14ac:dyDescent="0.2">
      <c r="A3224" s="164"/>
      <c r="B3224" s="164"/>
      <c r="C3224" s="164"/>
      <c r="D3224" s="165"/>
    </row>
    <row r="3225" spans="1:4" x14ac:dyDescent="0.2">
      <c r="A3225" s="164"/>
      <c r="B3225" s="164"/>
      <c r="C3225" s="164"/>
      <c r="D3225" s="165"/>
    </row>
    <row r="3226" spans="1:4" x14ac:dyDescent="0.2">
      <c r="A3226" s="164"/>
      <c r="B3226" s="164"/>
      <c r="C3226" s="164"/>
      <c r="D3226" s="165"/>
    </row>
    <row r="3227" spans="1:4" x14ac:dyDescent="0.2">
      <c r="A3227" s="164"/>
      <c r="B3227" s="164"/>
      <c r="C3227" s="164"/>
      <c r="D3227" s="165"/>
    </row>
    <row r="3228" spans="1:4" x14ac:dyDescent="0.2">
      <c r="A3228" s="164"/>
      <c r="B3228" s="164"/>
      <c r="C3228" s="164"/>
      <c r="D3228" s="165"/>
    </row>
    <row r="3229" spans="1:4" x14ac:dyDescent="0.2">
      <c r="A3229" s="164"/>
      <c r="B3229" s="164"/>
      <c r="C3229" s="164"/>
      <c r="D3229" s="165"/>
    </row>
    <row r="3230" spans="1:4" x14ac:dyDescent="0.2">
      <c r="A3230" s="164"/>
      <c r="B3230" s="164"/>
      <c r="C3230" s="164"/>
      <c r="D3230" s="165"/>
    </row>
    <row r="3231" spans="1:4" x14ac:dyDescent="0.2">
      <c r="A3231" s="164"/>
      <c r="B3231" s="164"/>
      <c r="C3231" s="164"/>
      <c r="D3231" s="165"/>
    </row>
    <row r="3232" spans="1:4" x14ac:dyDescent="0.2">
      <c r="A3232" s="164"/>
      <c r="B3232" s="164"/>
      <c r="C3232" s="164"/>
      <c r="D3232" s="165"/>
    </row>
    <row r="3233" spans="1:4" x14ac:dyDescent="0.2">
      <c r="A3233" s="164"/>
      <c r="B3233" s="164"/>
      <c r="C3233" s="164"/>
      <c r="D3233" s="165"/>
    </row>
    <row r="3234" spans="1:4" x14ac:dyDescent="0.2">
      <c r="A3234" s="164"/>
      <c r="B3234" s="164"/>
      <c r="C3234" s="164"/>
      <c r="D3234" s="165"/>
    </row>
    <row r="3235" spans="1:4" x14ac:dyDescent="0.2">
      <c r="A3235" s="164"/>
      <c r="B3235" s="164"/>
      <c r="C3235" s="164"/>
      <c r="D3235" s="165"/>
    </row>
    <row r="3236" spans="1:4" x14ac:dyDescent="0.2">
      <c r="A3236" s="164"/>
      <c r="B3236" s="164"/>
      <c r="C3236" s="164"/>
      <c r="D3236" s="165"/>
    </row>
    <row r="3237" spans="1:4" x14ac:dyDescent="0.2">
      <c r="A3237" s="164"/>
      <c r="B3237" s="164"/>
      <c r="C3237" s="164"/>
      <c r="D3237" s="165"/>
    </row>
    <row r="3238" spans="1:4" x14ac:dyDescent="0.2">
      <c r="A3238" s="164"/>
      <c r="B3238" s="164"/>
      <c r="C3238" s="164"/>
      <c r="D3238" s="165"/>
    </row>
    <row r="3239" spans="1:4" x14ac:dyDescent="0.2">
      <c r="A3239" s="164"/>
      <c r="B3239" s="164"/>
      <c r="C3239" s="164"/>
      <c r="D3239" s="165"/>
    </row>
    <row r="3240" spans="1:4" x14ac:dyDescent="0.2">
      <c r="A3240" s="164"/>
      <c r="B3240" s="164"/>
      <c r="C3240" s="164"/>
      <c r="D3240" s="165"/>
    </row>
    <row r="3241" spans="1:4" x14ac:dyDescent="0.2">
      <c r="A3241" s="164"/>
      <c r="B3241" s="164"/>
      <c r="C3241" s="164"/>
      <c r="D3241" s="165"/>
    </row>
    <row r="3242" spans="1:4" x14ac:dyDescent="0.2">
      <c r="A3242" s="164"/>
      <c r="B3242" s="164"/>
      <c r="C3242" s="164"/>
      <c r="D3242" s="165"/>
    </row>
    <row r="3243" spans="1:4" x14ac:dyDescent="0.2">
      <c r="A3243" s="164"/>
      <c r="B3243" s="164"/>
      <c r="C3243" s="164"/>
      <c r="D3243" s="165"/>
    </row>
    <row r="3244" spans="1:4" x14ac:dyDescent="0.2">
      <c r="A3244" s="164"/>
      <c r="B3244" s="164"/>
      <c r="C3244" s="164"/>
      <c r="D3244" s="165"/>
    </row>
    <row r="3245" spans="1:4" x14ac:dyDescent="0.2">
      <c r="A3245" s="164"/>
      <c r="B3245" s="164"/>
      <c r="C3245" s="164"/>
      <c r="D3245" s="165"/>
    </row>
    <row r="3246" spans="1:4" x14ac:dyDescent="0.2">
      <c r="A3246" s="164"/>
      <c r="B3246" s="164"/>
      <c r="C3246" s="164"/>
      <c r="D3246" s="165"/>
    </row>
    <row r="3247" spans="1:4" x14ac:dyDescent="0.2">
      <c r="A3247" s="164"/>
      <c r="B3247" s="164"/>
      <c r="C3247" s="164"/>
      <c r="D3247" s="165"/>
    </row>
    <row r="3248" spans="1:4" x14ac:dyDescent="0.2">
      <c r="A3248" s="164"/>
      <c r="B3248" s="164"/>
      <c r="C3248" s="164"/>
      <c r="D3248" s="165"/>
    </row>
    <row r="3249" spans="1:4" x14ac:dyDescent="0.2">
      <c r="A3249" s="164"/>
      <c r="B3249" s="164"/>
      <c r="C3249" s="164"/>
      <c r="D3249" s="165"/>
    </row>
    <row r="3250" spans="1:4" x14ac:dyDescent="0.2">
      <c r="A3250" s="164"/>
      <c r="B3250" s="164"/>
      <c r="C3250" s="164"/>
      <c r="D3250" s="165"/>
    </row>
    <row r="3251" spans="1:4" x14ac:dyDescent="0.2">
      <c r="A3251" s="164"/>
      <c r="B3251" s="164"/>
      <c r="C3251" s="164"/>
      <c r="D3251" s="165"/>
    </row>
    <row r="3252" spans="1:4" x14ac:dyDescent="0.2">
      <c r="A3252" s="164"/>
      <c r="B3252" s="164"/>
      <c r="C3252" s="164"/>
      <c r="D3252" s="165"/>
    </row>
    <row r="3253" spans="1:4" x14ac:dyDescent="0.2">
      <c r="A3253" s="164"/>
      <c r="B3253" s="164"/>
      <c r="C3253" s="164"/>
      <c r="D3253" s="165"/>
    </row>
    <row r="3254" spans="1:4" x14ac:dyDescent="0.2">
      <c r="A3254" s="164"/>
      <c r="B3254" s="164"/>
      <c r="C3254" s="164"/>
      <c r="D3254" s="165"/>
    </row>
    <row r="3255" spans="1:4" x14ac:dyDescent="0.2">
      <c r="A3255" s="164"/>
      <c r="B3255" s="164"/>
      <c r="C3255" s="164"/>
      <c r="D3255" s="165"/>
    </row>
    <row r="3256" spans="1:4" x14ac:dyDescent="0.2">
      <c r="A3256" s="164"/>
      <c r="B3256" s="164"/>
      <c r="C3256" s="164"/>
      <c r="D3256" s="165"/>
    </row>
    <row r="3257" spans="1:4" x14ac:dyDescent="0.2">
      <c r="A3257" s="164"/>
      <c r="B3257" s="164"/>
      <c r="C3257" s="164"/>
      <c r="D3257" s="165"/>
    </row>
    <row r="3258" spans="1:4" x14ac:dyDescent="0.2">
      <c r="A3258" s="164"/>
      <c r="B3258" s="164"/>
      <c r="C3258" s="164"/>
      <c r="D3258" s="165"/>
    </row>
    <row r="3259" spans="1:4" x14ac:dyDescent="0.2">
      <c r="A3259" s="164"/>
      <c r="B3259" s="164"/>
      <c r="C3259" s="164"/>
      <c r="D3259" s="165"/>
    </row>
    <row r="3260" spans="1:4" x14ac:dyDescent="0.2">
      <c r="A3260" s="164"/>
      <c r="B3260" s="164"/>
      <c r="C3260" s="164"/>
      <c r="D3260" s="165"/>
    </row>
    <row r="3261" spans="1:4" x14ac:dyDescent="0.2">
      <c r="A3261" s="164"/>
      <c r="B3261" s="164"/>
      <c r="C3261" s="164"/>
      <c r="D3261" s="165"/>
    </row>
    <row r="3262" spans="1:4" x14ac:dyDescent="0.2">
      <c r="A3262" s="164"/>
      <c r="B3262" s="164"/>
      <c r="C3262" s="164"/>
      <c r="D3262" s="165"/>
    </row>
    <row r="3263" spans="1:4" x14ac:dyDescent="0.2">
      <c r="A3263" s="164"/>
      <c r="B3263" s="164"/>
      <c r="C3263" s="164"/>
      <c r="D3263" s="165"/>
    </row>
    <row r="3264" spans="1:4" x14ac:dyDescent="0.2">
      <c r="A3264" s="164"/>
      <c r="B3264" s="164"/>
      <c r="C3264" s="164"/>
      <c r="D3264" s="165"/>
    </row>
    <row r="3265" spans="1:4" x14ac:dyDescent="0.2">
      <c r="A3265" s="164"/>
      <c r="B3265" s="164"/>
      <c r="C3265" s="164"/>
      <c r="D3265" s="165"/>
    </row>
    <row r="3266" spans="1:4" x14ac:dyDescent="0.2">
      <c r="A3266" s="164"/>
      <c r="B3266" s="164"/>
      <c r="C3266" s="164"/>
      <c r="D3266" s="165"/>
    </row>
    <row r="3267" spans="1:4" x14ac:dyDescent="0.2">
      <c r="A3267" s="164"/>
      <c r="B3267" s="164"/>
      <c r="C3267" s="164"/>
      <c r="D3267" s="165"/>
    </row>
    <row r="3268" spans="1:4" x14ac:dyDescent="0.2">
      <c r="A3268" s="164"/>
      <c r="B3268" s="164"/>
      <c r="C3268" s="164"/>
      <c r="D3268" s="165"/>
    </row>
    <row r="3269" spans="1:4" x14ac:dyDescent="0.2">
      <c r="A3269" s="164"/>
      <c r="B3269" s="164"/>
      <c r="C3269" s="164"/>
      <c r="D3269" s="165"/>
    </row>
    <row r="3270" spans="1:4" x14ac:dyDescent="0.2">
      <c r="A3270" s="164"/>
      <c r="B3270" s="164"/>
      <c r="C3270" s="164"/>
      <c r="D3270" s="165"/>
    </row>
    <row r="3271" spans="1:4" x14ac:dyDescent="0.2">
      <c r="A3271" s="164"/>
      <c r="B3271" s="164"/>
      <c r="C3271" s="164"/>
      <c r="D3271" s="165"/>
    </row>
    <row r="3272" spans="1:4" x14ac:dyDescent="0.2">
      <c r="A3272" s="164"/>
      <c r="B3272" s="164"/>
      <c r="C3272" s="164"/>
      <c r="D3272" s="165"/>
    </row>
    <row r="3273" spans="1:4" x14ac:dyDescent="0.2">
      <c r="A3273" s="164"/>
      <c r="B3273" s="164"/>
      <c r="C3273" s="164"/>
      <c r="D3273" s="165"/>
    </row>
    <row r="3274" spans="1:4" x14ac:dyDescent="0.2">
      <c r="A3274" s="164"/>
      <c r="B3274" s="164"/>
      <c r="C3274" s="164"/>
      <c r="D3274" s="165"/>
    </row>
    <row r="3275" spans="1:4" x14ac:dyDescent="0.2">
      <c r="A3275" s="164"/>
      <c r="B3275" s="164"/>
      <c r="C3275" s="164"/>
      <c r="D3275" s="165"/>
    </row>
    <row r="3276" spans="1:4" x14ac:dyDescent="0.2">
      <c r="A3276" s="164"/>
      <c r="B3276" s="164"/>
      <c r="C3276" s="164"/>
      <c r="D3276" s="165"/>
    </row>
    <row r="3277" spans="1:4" x14ac:dyDescent="0.2">
      <c r="A3277" s="164"/>
      <c r="B3277" s="164"/>
      <c r="C3277" s="164"/>
      <c r="D3277" s="165"/>
    </row>
    <row r="3278" spans="1:4" x14ac:dyDescent="0.2">
      <c r="A3278" s="164"/>
      <c r="B3278" s="164"/>
      <c r="C3278" s="164"/>
      <c r="D3278" s="165"/>
    </row>
    <row r="3279" spans="1:4" x14ac:dyDescent="0.2">
      <c r="A3279" s="164"/>
      <c r="B3279" s="164"/>
      <c r="C3279" s="164"/>
      <c r="D3279" s="165"/>
    </row>
    <row r="3280" spans="1:4" x14ac:dyDescent="0.2">
      <c r="A3280" s="164"/>
      <c r="B3280" s="164"/>
      <c r="C3280" s="164"/>
      <c r="D3280" s="165"/>
    </row>
    <row r="3281" spans="1:4" x14ac:dyDescent="0.2">
      <c r="A3281" s="164"/>
      <c r="B3281" s="164"/>
      <c r="C3281" s="164"/>
      <c r="D3281" s="165"/>
    </row>
    <row r="3282" spans="1:4" x14ac:dyDescent="0.2">
      <c r="A3282" s="164"/>
      <c r="B3282" s="164"/>
      <c r="C3282" s="164"/>
      <c r="D3282" s="165"/>
    </row>
    <row r="3283" spans="1:4" x14ac:dyDescent="0.2">
      <c r="A3283" s="164"/>
      <c r="B3283" s="164"/>
      <c r="C3283" s="164"/>
      <c r="D3283" s="165"/>
    </row>
    <row r="3284" spans="1:4" x14ac:dyDescent="0.2">
      <c r="A3284" s="164"/>
      <c r="B3284" s="164"/>
      <c r="C3284" s="164"/>
      <c r="D3284" s="165"/>
    </row>
    <row r="3285" spans="1:4" x14ac:dyDescent="0.2">
      <c r="A3285" s="164"/>
      <c r="B3285" s="164"/>
      <c r="C3285" s="164"/>
      <c r="D3285" s="165"/>
    </row>
    <row r="3286" spans="1:4" x14ac:dyDescent="0.2">
      <c r="A3286" s="164"/>
      <c r="B3286" s="164"/>
      <c r="C3286" s="164"/>
      <c r="D3286" s="165"/>
    </row>
    <row r="3287" spans="1:4" x14ac:dyDescent="0.2">
      <c r="A3287" s="164"/>
      <c r="B3287" s="164"/>
      <c r="C3287" s="164"/>
      <c r="D3287" s="165"/>
    </row>
    <row r="3288" spans="1:4" x14ac:dyDescent="0.2">
      <c r="A3288" s="164"/>
      <c r="B3288" s="164"/>
      <c r="C3288" s="164"/>
      <c r="D3288" s="165"/>
    </row>
    <row r="3289" spans="1:4" x14ac:dyDescent="0.2">
      <c r="A3289" s="164"/>
      <c r="B3289" s="164"/>
      <c r="C3289" s="164"/>
      <c r="D3289" s="165"/>
    </row>
    <row r="3290" spans="1:4" x14ac:dyDescent="0.2">
      <c r="A3290" s="164"/>
      <c r="B3290" s="164"/>
      <c r="C3290" s="164"/>
      <c r="D3290" s="165"/>
    </row>
    <row r="3291" spans="1:4" x14ac:dyDescent="0.2">
      <c r="A3291" s="164"/>
      <c r="B3291" s="164"/>
      <c r="C3291" s="164"/>
      <c r="D3291" s="165"/>
    </row>
    <row r="3292" spans="1:4" x14ac:dyDescent="0.2">
      <c r="A3292" s="164"/>
      <c r="B3292" s="164"/>
      <c r="C3292" s="164"/>
      <c r="D3292" s="165"/>
    </row>
    <row r="3293" spans="1:4" x14ac:dyDescent="0.2">
      <c r="A3293" s="164"/>
      <c r="B3293" s="164"/>
      <c r="C3293" s="164"/>
      <c r="D3293" s="165"/>
    </row>
    <row r="3294" spans="1:4" x14ac:dyDescent="0.2">
      <c r="A3294" s="164"/>
      <c r="B3294" s="164"/>
      <c r="C3294" s="164"/>
      <c r="D3294" s="165"/>
    </row>
    <row r="3295" spans="1:4" x14ac:dyDescent="0.2">
      <c r="A3295" s="164"/>
      <c r="B3295" s="164"/>
      <c r="C3295" s="164"/>
      <c r="D3295" s="165"/>
    </row>
    <row r="3296" spans="1:4" x14ac:dyDescent="0.2">
      <c r="A3296" s="164"/>
      <c r="B3296" s="164"/>
      <c r="C3296" s="164"/>
      <c r="D3296" s="165"/>
    </row>
    <row r="3297" spans="1:4" x14ac:dyDescent="0.2">
      <c r="A3297" s="164"/>
      <c r="B3297" s="164"/>
      <c r="C3297" s="164"/>
      <c r="D3297" s="165"/>
    </row>
    <row r="3298" spans="1:4" x14ac:dyDescent="0.2">
      <c r="A3298" s="164"/>
      <c r="B3298" s="164"/>
      <c r="C3298" s="164"/>
      <c r="D3298" s="165"/>
    </row>
    <row r="3299" spans="1:4" x14ac:dyDescent="0.2">
      <c r="A3299" s="164"/>
      <c r="B3299" s="164"/>
      <c r="C3299" s="164"/>
      <c r="D3299" s="165"/>
    </row>
    <row r="3300" spans="1:4" x14ac:dyDescent="0.2">
      <c r="A3300" s="164"/>
      <c r="B3300" s="164"/>
      <c r="C3300" s="164"/>
      <c r="D3300" s="165"/>
    </row>
    <row r="3301" spans="1:4" x14ac:dyDescent="0.2">
      <c r="A3301" s="164"/>
      <c r="B3301" s="164"/>
      <c r="C3301" s="164"/>
      <c r="D3301" s="165"/>
    </row>
    <row r="3302" spans="1:4" x14ac:dyDescent="0.2">
      <c r="A3302" s="164"/>
      <c r="B3302" s="164"/>
      <c r="C3302" s="164"/>
      <c r="D3302" s="165"/>
    </row>
    <row r="3303" spans="1:4" x14ac:dyDescent="0.2">
      <c r="A3303" s="164"/>
      <c r="B3303" s="164"/>
      <c r="C3303" s="164"/>
      <c r="D3303" s="165"/>
    </row>
    <row r="3304" spans="1:4" x14ac:dyDescent="0.2">
      <c r="A3304" s="164"/>
      <c r="B3304" s="164"/>
      <c r="C3304" s="164"/>
      <c r="D3304" s="165"/>
    </row>
    <row r="3305" spans="1:4" x14ac:dyDescent="0.2">
      <c r="A3305" s="164"/>
      <c r="B3305" s="164"/>
      <c r="C3305" s="164"/>
      <c r="D3305" s="165"/>
    </row>
    <row r="3306" spans="1:4" x14ac:dyDescent="0.2">
      <c r="A3306" s="164"/>
      <c r="B3306" s="164"/>
      <c r="C3306" s="164"/>
      <c r="D3306" s="165"/>
    </row>
    <row r="3307" spans="1:4" x14ac:dyDescent="0.2">
      <c r="A3307" s="164"/>
      <c r="B3307" s="164"/>
      <c r="C3307" s="164"/>
      <c r="D3307" s="165"/>
    </row>
    <row r="3308" spans="1:4" x14ac:dyDescent="0.2">
      <c r="A3308" s="164"/>
      <c r="B3308" s="164"/>
      <c r="C3308" s="164"/>
      <c r="D3308" s="165"/>
    </row>
    <row r="3309" spans="1:4" x14ac:dyDescent="0.2">
      <c r="A3309" s="164"/>
      <c r="B3309" s="164"/>
      <c r="C3309" s="164"/>
      <c r="D3309" s="165"/>
    </row>
    <row r="3310" spans="1:4" x14ac:dyDescent="0.2">
      <c r="A3310" s="164"/>
      <c r="B3310" s="164"/>
      <c r="C3310" s="164"/>
      <c r="D3310" s="165"/>
    </row>
    <row r="3311" spans="1:4" x14ac:dyDescent="0.2">
      <c r="A3311" s="164"/>
      <c r="B3311" s="164"/>
      <c r="C3311" s="164"/>
      <c r="D3311" s="165"/>
    </row>
    <row r="3312" spans="1:4" x14ac:dyDescent="0.2">
      <c r="A3312" s="164"/>
      <c r="B3312" s="164"/>
      <c r="C3312" s="164"/>
      <c r="D3312" s="165"/>
    </row>
    <row r="3313" spans="1:4" x14ac:dyDescent="0.2">
      <c r="A3313" s="164"/>
      <c r="B3313" s="164"/>
      <c r="C3313" s="164"/>
      <c r="D3313" s="165"/>
    </row>
    <row r="3314" spans="1:4" x14ac:dyDescent="0.2">
      <c r="A3314" s="164"/>
      <c r="B3314" s="164"/>
      <c r="C3314" s="164"/>
      <c r="D3314" s="165"/>
    </row>
    <row r="3315" spans="1:4" x14ac:dyDescent="0.2">
      <c r="A3315" s="164"/>
      <c r="B3315" s="164"/>
      <c r="C3315" s="164"/>
      <c r="D3315" s="165"/>
    </row>
    <row r="3316" spans="1:4" x14ac:dyDescent="0.2">
      <c r="A3316" s="164"/>
      <c r="B3316" s="164"/>
      <c r="C3316" s="164"/>
      <c r="D3316" s="165"/>
    </row>
    <row r="3317" spans="1:4" x14ac:dyDescent="0.2">
      <c r="A3317" s="164"/>
      <c r="B3317" s="164"/>
      <c r="C3317" s="164"/>
      <c r="D3317" s="165"/>
    </row>
    <row r="3318" spans="1:4" x14ac:dyDescent="0.2">
      <c r="A3318" s="164"/>
      <c r="B3318" s="164"/>
      <c r="C3318" s="164"/>
      <c r="D3318" s="165"/>
    </row>
    <row r="3319" spans="1:4" x14ac:dyDescent="0.2">
      <c r="A3319" s="164"/>
      <c r="B3319" s="164"/>
      <c r="C3319" s="164"/>
      <c r="D3319" s="165"/>
    </row>
    <row r="3320" spans="1:4" x14ac:dyDescent="0.2">
      <c r="A3320" s="164"/>
      <c r="B3320" s="164"/>
      <c r="C3320" s="164"/>
      <c r="D3320" s="165"/>
    </row>
    <row r="3321" spans="1:4" x14ac:dyDescent="0.2">
      <c r="A3321" s="164"/>
      <c r="B3321" s="164"/>
      <c r="C3321" s="164"/>
      <c r="D3321" s="165"/>
    </row>
    <row r="3322" spans="1:4" x14ac:dyDescent="0.2">
      <c r="A3322" s="164"/>
      <c r="B3322" s="164"/>
      <c r="C3322" s="164"/>
      <c r="D3322" s="165"/>
    </row>
    <row r="3323" spans="1:4" x14ac:dyDescent="0.2">
      <c r="A3323" s="164"/>
      <c r="B3323" s="164"/>
      <c r="C3323" s="164"/>
      <c r="D3323" s="165"/>
    </row>
    <row r="3324" spans="1:4" x14ac:dyDescent="0.2">
      <c r="A3324" s="164"/>
      <c r="B3324" s="164"/>
      <c r="C3324" s="164"/>
      <c r="D3324" s="165"/>
    </row>
    <row r="3325" spans="1:4" x14ac:dyDescent="0.2">
      <c r="A3325" s="164"/>
      <c r="B3325" s="164"/>
      <c r="C3325" s="164"/>
      <c r="D3325" s="165"/>
    </row>
    <row r="3326" spans="1:4" x14ac:dyDescent="0.2">
      <c r="A3326" s="164"/>
      <c r="B3326" s="164"/>
      <c r="C3326" s="164"/>
      <c r="D3326" s="165"/>
    </row>
    <row r="3327" spans="1:4" x14ac:dyDescent="0.2">
      <c r="A3327" s="164"/>
      <c r="B3327" s="164"/>
      <c r="C3327" s="164"/>
      <c r="D3327" s="165"/>
    </row>
    <row r="3328" spans="1:4" x14ac:dyDescent="0.2">
      <c r="A3328" s="164"/>
      <c r="B3328" s="164"/>
      <c r="C3328" s="164"/>
      <c r="D3328" s="165"/>
    </row>
    <row r="3329" spans="1:4" x14ac:dyDescent="0.2">
      <c r="A3329" s="164"/>
      <c r="B3329" s="164"/>
      <c r="C3329" s="164"/>
      <c r="D3329" s="165"/>
    </row>
    <row r="3330" spans="1:4" x14ac:dyDescent="0.2">
      <c r="A3330" s="164"/>
      <c r="B3330" s="164"/>
      <c r="C3330" s="164"/>
      <c r="D3330" s="165"/>
    </row>
    <row r="3331" spans="1:4" x14ac:dyDescent="0.2">
      <c r="A3331" s="164"/>
      <c r="B3331" s="164"/>
      <c r="C3331" s="164"/>
      <c r="D3331" s="165"/>
    </row>
    <row r="3332" spans="1:4" x14ac:dyDescent="0.2">
      <c r="A3332" s="164"/>
      <c r="B3332" s="164"/>
      <c r="C3332" s="164"/>
      <c r="D3332" s="165"/>
    </row>
    <row r="3333" spans="1:4" x14ac:dyDescent="0.2">
      <c r="A3333" s="164"/>
      <c r="B3333" s="164"/>
      <c r="C3333" s="164"/>
      <c r="D3333" s="165"/>
    </row>
    <row r="3334" spans="1:4" x14ac:dyDescent="0.2">
      <c r="A3334" s="164"/>
      <c r="B3334" s="164"/>
      <c r="C3334" s="164"/>
      <c r="D3334" s="165"/>
    </row>
    <row r="3335" spans="1:4" x14ac:dyDescent="0.2">
      <c r="A3335" s="164"/>
      <c r="B3335" s="164"/>
      <c r="C3335" s="164"/>
      <c r="D3335" s="165"/>
    </row>
    <row r="3336" spans="1:4" x14ac:dyDescent="0.2">
      <c r="A3336" s="164"/>
      <c r="B3336" s="164"/>
      <c r="C3336" s="164"/>
      <c r="D3336" s="165"/>
    </row>
    <row r="3337" spans="1:4" x14ac:dyDescent="0.2">
      <c r="A3337" s="164"/>
      <c r="B3337" s="164"/>
      <c r="C3337" s="164"/>
      <c r="D3337" s="165"/>
    </row>
    <row r="3338" spans="1:4" x14ac:dyDescent="0.2">
      <c r="A3338" s="164"/>
      <c r="B3338" s="164"/>
      <c r="C3338" s="164"/>
      <c r="D3338" s="165"/>
    </row>
    <row r="3339" spans="1:4" x14ac:dyDescent="0.2">
      <c r="A3339" s="164"/>
      <c r="B3339" s="164"/>
      <c r="C3339" s="164"/>
      <c r="D3339" s="165"/>
    </row>
    <row r="3340" spans="1:4" x14ac:dyDescent="0.2">
      <c r="A3340" s="164"/>
      <c r="B3340" s="164"/>
      <c r="C3340" s="164"/>
      <c r="D3340" s="165"/>
    </row>
    <row r="3341" spans="1:4" x14ac:dyDescent="0.2">
      <c r="A3341" s="164"/>
      <c r="B3341" s="164"/>
      <c r="C3341" s="164"/>
      <c r="D3341" s="165"/>
    </row>
    <row r="3342" spans="1:4" x14ac:dyDescent="0.2">
      <c r="A3342" s="164"/>
      <c r="B3342" s="164"/>
      <c r="C3342" s="164"/>
      <c r="D3342" s="165"/>
    </row>
    <row r="3343" spans="1:4" x14ac:dyDescent="0.2">
      <c r="A3343" s="164"/>
      <c r="B3343" s="164"/>
      <c r="C3343" s="164"/>
      <c r="D3343" s="165"/>
    </row>
    <row r="3344" spans="1:4" x14ac:dyDescent="0.2">
      <c r="A3344" s="164"/>
      <c r="B3344" s="164"/>
      <c r="C3344" s="164"/>
      <c r="D3344" s="165"/>
    </row>
    <row r="3345" spans="1:4" x14ac:dyDescent="0.2">
      <c r="A3345" s="164"/>
      <c r="B3345" s="164"/>
      <c r="C3345" s="164"/>
      <c r="D3345" s="165"/>
    </row>
    <row r="3346" spans="1:4" x14ac:dyDescent="0.2">
      <c r="A3346" s="164"/>
      <c r="B3346" s="164"/>
      <c r="C3346" s="164"/>
      <c r="D3346" s="165"/>
    </row>
    <row r="3347" spans="1:4" x14ac:dyDescent="0.2">
      <c r="A3347" s="164"/>
      <c r="B3347" s="164"/>
      <c r="C3347" s="164"/>
      <c r="D3347" s="165"/>
    </row>
    <row r="3348" spans="1:4" x14ac:dyDescent="0.2">
      <c r="A3348" s="164"/>
      <c r="B3348" s="164"/>
      <c r="C3348" s="164"/>
      <c r="D3348" s="165"/>
    </row>
    <row r="3349" spans="1:4" x14ac:dyDescent="0.2">
      <c r="A3349" s="164"/>
      <c r="B3349" s="164"/>
      <c r="C3349" s="164"/>
      <c r="D3349" s="165"/>
    </row>
    <row r="3350" spans="1:4" x14ac:dyDescent="0.2">
      <c r="A3350" s="164"/>
      <c r="B3350" s="164"/>
      <c r="C3350" s="164"/>
      <c r="D3350" s="165"/>
    </row>
    <row r="3351" spans="1:4" x14ac:dyDescent="0.2">
      <c r="A3351" s="164"/>
      <c r="B3351" s="164"/>
      <c r="C3351" s="164"/>
      <c r="D3351" s="165"/>
    </row>
    <row r="3352" spans="1:4" x14ac:dyDescent="0.2">
      <c r="A3352" s="164"/>
      <c r="B3352" s="164"/>
      <c r="C3352" s="164"/>
      <c r="D3352" s="165"/>
    </row>
    <row r="3353" spans="1:4" x14ac:dyDescent="0.2">
      <c r="A3353" s="164"/>
      <c r="B3353" s="164"/>
      <c r="C3353" s="164"/>
      <c r="D3353" s="165"/>
    </row>
    <row r="3354" spans="1:4" x14ac:dyDescent="0.2">
      <c r="A3354" s="164"/>
      <c r="B3354" s="164"/>
      <c r="C3354" s="164"/>
      <c r="D3354" s="165"/>
    </row>
    <row r="3355" spans="1:4" x14ac:dyDescent="0.2">
      <c r="A3355" s="164"/>
      <c r="B3355" s="164"/>
      <c r="C3355" s="164"/>
      <c r="D3355" s="165"/>
    </row>
    <row r="3356" spans="1:4" x14ac:dyDescent="0.2">
      <c r="A3356" s="164"/>
      <c r="B3356" s="164"/>
      <c r="C3356" s="164"/>
      <c r="D3356" s="165"/>
    </row>
    <row r="3357" spans="1:4" x14ac:dyDescent="0.2">
      <c r="A3357" s="164"/>
      <c r="B3357" s="164"/>
      <c r="C3357" s="164"/>
      <c r="D3357" s="165"/>
    </row>
    <row r="3358" spans="1:4" x14ac:dyDescent="0.2">
      <c r="A3358" s="164"/>
      <c r="B3358" s="164"/>
      <c r="C3358" s="164"/>
      <c r="D3358" s="165"/>
    </row>
    <row r="3359" spans="1:4" x14ac:dyDescent="0.2">
      <c r="A3359" s="164"/>
      <c r="B3359" s="164"/>
      <c r="C3359" s="164"/>
      <c r="D3359" s="165"/>
    </row>
    <row r="3360" spans="1:4" x14ac:dyDescent="0.2">
      <c r="A3360" s="164"/>
      <c r="B3360" s="164"/>
      <c r="C3360" s="164"/>
      <c r="D3360" s="165"/>
    </row>
    <row r="3361" spans="1:4" x14ac:dyDescent="0.2">
      <c r="A3361" s="164"/>
      <c r="B3361" s="164"/>
      <c r="C3361" s="164"/>
      <c r="D3361" s="165"/>
    </row>
    <row r="3362" spans="1:4" x14ac:dyDescent="0.2">
      <c r="A3362" s="164"/>
      <c r="B3362" s="164"/>
      <c r="C3362" s="164"/>
      <c r="D3362" s="165"/>
    </row>
    <row r="3363" spans="1:4" x14ac:dyDescent="0.2">
      <c r="A3363" s="164"/>
      <c r="B3363" s="164"/>
      <c r="C3363" s="164"/>
      <c r="D3363" s="165"/>
    </row>
    <row r="3364" spans="1:4" x14ac:dyDescent="0.2">
      <c r="A3364" s="164"/>
      <c r="B3364" s="164"/>
      <c r="C3364" s="164"/>
      <c r="D3364" s="165"/>
    </row>
    <row r="3365" spans="1:4" x14ac:dyDescent="0.2">
      <c r="A3365" s="164"/>
      <c r="B3365" s="164"/>
      <c r="C3365" s="164"/>
      <c r="D3365" s="165"/>
    </row>
    <row r="3366" spans="1:4" x14ac:dyDescent="0.2">
      <c r="A3366" s="164"/>
      <c r="B3366" s="164"/>
      <c r="C3366" s="164"/>
      <c r="D3366" s="165"/>
    </row>
    <row r="3367" spans="1:4" x14ac:dyDescent="0.2">
      <c r="A3367" s="164"/>
      <c r="B3367" s="164"/>
      <c r="C3367" s="164"/>
      <c r="D3367" s="165"/>
    </row>
    <row r="3368" spans="1:4" x14ac:dyDescent="0.2">
      <c r="A3368" s="164"/>
      <c r="B3368" s="164"/>
      <c r="C3368" s="164"/>
      <c r="D3368" s="165"/>
    </row>
    <row r="3369" spans="1:4" x14ac:dyDescent="0.2">
      <c r="A3369" s="164"/>
      <c r="B3369" s="164"/>
      <c r="C3369" s="164"/>
      <c r="D3369" s="165"/>
    </row>
    <row r="3370" spans="1:4" x14ac:dyDescent="0.2">
      <c r="A3370" s="164"/>
      <c r="B3370" s="164"/>
      <c r="C3370" s="164"/>
      <c r="D3370" s="165"/>
    </row>
    <row r="3371" spans="1:4" x14ac:dyDescent="0.2">
      <c r="A3371" s="164"/>
      <c r="B3371" s="164"/>
      <c r="C3371" s="164"/>
      <c r="D3371" s="165"/>
    </row>
    <row r="3372" spans="1:4" x14ac:dyDescent="0.2">
      <c r="A3372" s="164"/>
      <c r="B3372" s="164"/>
      <c r="C3372" s="164"/>
      <c r="D3372" s="165"/>
    </row>
    <row r="3373" spans="1:4" x14ac:dyDescent="0.2">
      <c r="A3373" s="164"/>
      <c r="B3373" s="164"/>
      <c r="C3373" s="164"/>
      <c r="D3373" s="165"/>
    </row>
    <row r="3374" spans="1:4" x14ac:dyDescent="0.2">
      <c r="A3374" s="164"/>
      <c r="B3374" s="164"/>
      <c r="C3374" s="164"/>
      <c r="D3374" s="165"/>
    </row>
    <row r="3375" spans="1:4" x14ac:dyDescent="0.2">
      <c r="A3375" s="164"/>
      <c r="B3375" s="164"/>
      <c r="C3375" s="164"/>
      <c r="D3375" s="165"/>
    </row>
    <row r="3376" spans="1:4" x14ac:dyDescent="0.2">
      <c r="A3376" s="164"/>
      <c r="B3376" s="164"/>
      <c r="C3376" s="164"/>
      <c r="D3376" s="165"/>
    </row>
    <row r="3377" spans="1:4" x14ac:dyDescent="0.2">
      <c r="A3377" s="164"/>
      <c r="B3377" s="164"/>
      <c r="C3377" s="164"/>
      <c r="D3377" s="165"/>
    </row>
    <row r="3378" spans="1:4" x14ac:dyDescent="0.2">
      <c r="A3378" s="164"/>
      <c r="B3378" s="164"/>
      <c r="C3378" s="164"/>
      <c r="D3378" s="165"/>
    </row>
    <row r="3379" spans="1:4" x14ac:dyDescent="0.2">
      <c r="A3379" s="164"/>
      <c r="B3379" s="164"/>
      <c r="C3379" s="164"/>
      <c r="D3379" s="165"/>
    </row>
    <row r="3380" spans="1:4" x14ac:dyDescent="0.2">
      <c r="A3380" s="164"/>
      <c r="B3380" s="164"/>
      <c r="C3380" s="164"/>
      <c r="D3380" s="165"/>
    </row>
    <row r="3381" spans="1:4" x14ac:dyDescent="0.2">
      <c r="A3381" s="164"/>
      <c r="B3381" s="164"/>
      <c r="C3381" s="164"/>
      <c r="D3381" s="165"/>
    </row>
    <row r="3382" spans="1:4" x14ac:dyDescent="0.2">
      <c r="A3382" s="164"/>
      <c r="B3382" s="164"/>
      <c r="C3382" s="164"/>
      <c r="D3382" s="165"/>
    </row>
    <row r="3383" spans="1:4" x14ac:dyDescent="0.2">
      <c r="A3383" s="164"/>
      <c r="B3383" s="164"/>
      <c r="C3383" s="164"/>
      <c r="D3383" s="165"/>
    </row>
    <row r="3384" spans="1:4" x14ac:dyDescent="0.2">
      <c r="A3384" s="164"/>
      <c r="B3384" s="164"/>
      <c r="C3384" s="164"/>
      <c r="D3384" s="165"/>
    </row>
    <row r="3385" spans="1:4" x14ac:dyDescent="0.2">
      <c r="A3385" s="164"/>
      <c r="B3385" s="164"/>
      <c r="C3385" s="164"/>
      <c r="D3385" s="165"/>
    </row>
    <row r="3386" spans="1:4" x14ac:dyDescent="0.2">
      <c r="A3386" s="164"/>
      <c r="B3386" s="164"/>
      <c r="C3386" s="164"/>
      <c r="D3386" s="165"/>
    </row>
    <row r="3387" spans="1:4" x14ac:dyDescent="0.2">
      <c r="A3387" s="164"/>
      <c r="B3387" s="164"/>
      <c r="C3387" s="164"/>
      <c r="D3387" s="165"/>
    </row>
    <row r="3388" spans="1:4" x14ac:dyDescent="0.2">
      <c r="A3388" s="164"/>
      <c r="B3388" s="164"/>
      <c r="C3388" s="164"/>
      <c r="D3388" s="165"/>
    </row>
    <row r="3389" spans="1:4" x14ac:dyDescent="0.2">
      <c r="A3389" s="164"/>
      <c r="B3389" s="164"/>
      <c r="C3389" s="164"/>
      <c r="D3389" s="165"/>
    </row>
    <row r="3390" spans="1:4" x14ac:dyDescent="0.2">
      <c r="A3390" s="164"/>
      <c r="B3390" s="164"/>
      <c r="C3390" s="164"/>
      <c r="D3390" s="165"/>
    </row>
    <row r="3391" spans="1:4" x14ac:dyDescent="0.2">
      <c r="A3391" s="164"/>
      <c r="B3391" s="164"/>
      <c r="C3391" s="164"/>
      <c r="D3391" s="165"/>
    </row>
    <row r="3392" spans="1:4" x14ac:dyDescent="0.2">
      <c r="A3392" s="164"/>
      <c r="B3392" s="164"/>
      <c r="C3392" s="164"/>
      <c r="D3392" s="165"/>
    </row>
    <row r="3393" spans="1:4" x14ac:dyDescent="0.2">
      <c r="A3393" s="164"/>
      <c r="B3393" s="164"/>
      <c r="C3393" s="164"/>
      <c r="D3393" s="165"/>
    </row>
    <row r="3394" spans="1:4" x14ac:dyDescent="0.2">
      <c r="A3394" s="164"/>
      <c r="B3394" s="164"/>
      <c r="C3394" s="164"/>
      <c r="D3394" s="165"/>
    </row>
    <row r="3395" spans="1:4" x14ac:dyDescent="0.2">
      <c r="A3395" s="164"/>
      <c r="B3395" s="164"/>
      <c r="C3395" s="164"/>
      <c r="D3395" s="165"/>
    </row>
    <row r="3396" spans="1:4" x14ac:dyDescent="0.2">
      <c r="A3396" s="164"/>
      <c r="B3396" s="164"/>
      <c r="C3396" s="164"/>
      <c r="D3396" s="165"/>
    </row>
    <row r="3397" spans="1:4" x14ac:dyDescent="0.2">
      <c r="A3397" s="164"/>
      <c r="B3397" s="164"/>
      <c r="C3397" s="164"/>
      <c r="D3397" s="165"/>
    </row>
    <row r="3398" spans="1:4" x14ac:dyDescent="0.2">
      <c r="A3398" s="164"/>
      <c r="B3398" s="164"/>
      <c r="C3398" s="164"/>
      <c r="D3398" s="165"/>
    </row>
    <row r="3399" spans="1:4" x14ac:dyDescent="0.2">
      <c r="A3399" s="164"/>
      <c r="B3399" s="164"/>
      <c r="C3399" s="164"/>
      <c r="D3399" s="165"/>
    </row>
    <row r="3400" spans="1:4" x14ac:dyDescent="0.2">
      <c r="A3400" s="164"/>
      <c r="B3400" s="164"/>
      <c r="C3400" s="164"/>
      <c r="D3400" s="165"/>
    </row>
    <row r="3401" spans="1:4" x14ac:dyDescent="0.2">
      <c r="A3401" s="164"/>
      <c r="B3401" s="164"/>
      <c r="C3401" s="164"/>
      <c r="D3401" s="165"/>
    </row>
    <row r="3402" spans="1:4" x14ac:dyDescent="0.2">
      <c r="A3402" s="164"/>
      <c r="B3402" s="164"/>
      <c r="C3402" s="164"/>
      <c r="D3402" s="165"/>
    </row>
    <row r="3403" spans="1:4" x14ac:dyDescent="0.2">
      <c r="A3403" s="164"/>
      <c r="B3403" s="164"/>
      <c r="C3403" s="164"/>
      <c r="D3403" s="165"/>
    </row>
    <row r="3404" spans="1:4" x14ac:dyDescent="0.2">
      <c r="A3404" s="164"/>
      <c r="B3404" s="164"/>
      <c r="C3404" s="164"/>
      <c r="D3404" s="165"/>
    </row>
    <row r="3405" spans="1:4" x14ac:dyDescent="0.2">
      <c r="A3405" s="164"/>
      <c r="B3405" s="164"/>
      <c r="C3405" s="164"/>
      <c r="D3405" s="165"/>
    </row>
    <row r="3406" spans="1:4" x14ac:dyDescent="0.2">
      <c r="A3406" s="164"/>
      <c r="B3406" s="164"/>
      <c r="C3406" s="164"/>
      <c r="D3406" s="165"/>
    </row>
    <row r="3407" spans="1:4" x14ac:dyDescent="0.2">
      <c r="A3407" s="164"/>
      <c r="B3407" s="164"/>
      <c r="C3407" s="164"/>
      <c r="D3407" s="165"/>
    </row>
    <row r="3408" spans="1:4" x14ac:dyDescent="0.2">
      <c r="A3408" s="164"/>
      <c r="B3408" s="164"/>
      <c r="C3408" s="164"/>
      <c r="D3408" s="165"/>
    </row>
    <row r="3409" spans="1:4" x14ac:dyDescent="0.2">
      <c r="A3409" s="164"/>
      <c r="B3409" s="164"/>
      <c r="C3409" s="164"/>
      <c r="D3409" s="165"/>
    </row>
    <row r="3410" spans="1:4" x14ac:dyDescent="0.2">
      <c r="A3410" s="164"/>
      <c r="B3410" s="164"/>
      <c r="C3410" s="164"/>
      <c r="D3410" s="165"/>
    </row>
    <row r="3411" spans="1:4" x14ac:dyDescent="0.2">
      <c r="A3411" s="164"/>
      <c r="B3411" s="164"/>
      <c r="C3411" s="164"/>
      <c r="D3411" s="165"/>
    </row>
    <row r="3412" spans="1:4" x14ac:dyDescent="0.2">
      <c r="A3412" s="164"/>
      <c r="B3412" s="164"/>
      <c r="C3412" s="164"/>
      <c r="D3412" s="165"/>
    </row>
    <row r="3413" spans="1:4" x14ac:dyDescent="0.2">
      <c r="A3413" s="164"/>
      <c r="B3413" s="164"/>
      <c r="C3413" s="164"/>
      <c r="D3413" s="165"/>
    </row>
    <row r="3414" spans="1:4" x14ac:dyDescent="0.2">
      <c r="A3414" s="164"/>
      <c r="B3414" s="164"/>
      <c r="C3414" s="164"/>
      <c r="D3414" s="165"/>
    </row>
    <row r="3415" spans="1:4" x14ac:dyDescent="0.2">
      <c r="A3415" s="164"/>
      <c r="B3415" s="164"/>
      <c r="C3415" s="164"/>
      <c r="D3415" s="165"/>
    </row>
    <row r="3416" spans="1:4" x14ac:dyDescent="0.2">
      <c r="A3416" s="164"/>
      <c r="B3416" s="164"/>
      <c r="C3416" s="164"/>
      <c r="D3416" s="165"/>
    </row>
    <row r="3417" spans="1:4" x14ac:dyDescent="0.2">
      <c r="A3417" s="164"/>
      <c r="B3417" s="164"/>
      <c r="C3417" s="164"/>
      <c r="D3417" s="165"/>
    </row>
    <row r="3418" spans="1:4" x14ac:dyDescent="0.2">
      <c r="A3418" s="164"/>
      <c r="B3418" s="164"/>
      <c r="C3418" s="164"/>
      <c r="D3418" s="165"/>
    </row>
    <row r="3419" spans="1:4" x14ac:dyDescent="0.2">
      <c r="A3419" s="164"/>
      <c r="B3419" s="164"/>
      <c r="C3419" s="164"/>
      <c r="D3419" s="165"/>
    </row>
    <row r="3420" spans="1:4" x14ac:dyDescent="0.2">
      <c r="A3420" s="164"/>
      <c r="B3420" s="164"/>
      <c r="C3420" s="164"/>
      <c r="D3420" s="165"/>
    </row>
    <row r="3421" spans="1:4" x14ac:dyDescent="0.2">
      <c r="A3421" s="164"/>
      <c r="B3421" s="164"/>
      <c r="C3421" s="164"/>
      <c r="D3421" s="165"/>
    </row>
    <row r="3422" spans="1:4" x14ac:dyDescent="0.2">
      <c r="A3422" s="164"/>
      <c r="B3422" s="164"/>
      <c r="C3422" s="164"/>
      <c r="D3422" s="165"/>
    </row>
    <row r="3423" spans="1:4" x14ac:dyDescent="0.2">
      <c r="A3423" s="164"/>
      <c r="B3423" s="164"/>
      <c r="C3423" s="164"/>
      <c r="D3423" s="165"/>
    </row>
    <row r="3424" spans="1:4" x14ac:dyDescent="0.2">
      <c r="A3424" s="164"/>
      <c r="B3424" s="164"/>
      <c r="C3424" s="164"/>
      <c r="D3424" s="165"/>
    </row>
    <row r="3425" spans="1:4" x14ac:dyDescent="0.2">
      <c r="A3425" s="164"/>
      <c r="B3425" s="164"/>
      <c r="C3425" s="164"/>
      <c r="D3425" s="165"/>
    </row>
    <row r="3426" spans="1:4" x14ac:dyDescent="0.2">
      <c r="A3426" s="164"/>
      <c r="B3426" s="164"/>
      <c r="C3426" s="164"/>
      <c r="D3426" s="165"/>
    </row>
    <row r="3427" spans="1:4" x14ac:dyDescent="0.2">
      <c r="A3427" s="164"/>
      <c r="B3427" s="164"/>
      <c r="C3427" s="164"/>
      <c r="D3427" s="165"/>
    </row>
    <row r="3428" spans="1:4" x14ac:dyDescent="0.2">
      <c r="A3428" s="164"/>
      <c r="B3428" s="164"/>
      <c r="C3428" s="164"/>
      <c r="D3428" s="165"/>
    </row>
    <row r="3429" spans="1:4" x14ac:dyDescent="0.2">
      <c r="A3429" s="164"/>
      <c r="B3429" s="164"/>
      <c r="C3429" s="164"/>
      <c r="D3429" s="165"/>
    </row>
    <row r="3430" spans="1:4" x14ac:dyDescent="0.2">
      <c r="A3430" s="164"/>
      <c r="B3430" s="164"/>
      <c r="C3430" s="164"/>
      <c r="D3430" s="165"/>
    </row>
    <row r="3431" spans="1:4" x14ac:dyDescent="0.2">
      <c r="A3431" s="164"/>
      <c r="B3431" s="164"/>
      <c r="C3431" s="164"/>
      <c r="D3431" s="165"/>
    </row>
    <row r="3432" spans="1:4" x14ac:dyDescent="0.2">
      <c r="A3432" s="164"/>
      <c r="B3432" s="164"/>
      <c r="C3432" s="164"/>
      <c r="D3432" s="165"/>
    </row>
    <row r="3433" spans="1:4" x14ac:dyDescent="0.2">
      <c r="A3433" s="164"/>
      <c r="B3433" s="164"/>
      <c r="C3433" s="164"/>
      <c r="D3433" s="165"/>
    </row>
    <row r="3434" spans="1:4" x14ac:dyDescent="0.2">
      <c r="A3434" s="164"/>
      <c r="B3434" s="164"/>
      <c r="C3434" s="164"/>
      <c r="D3434" s="165"/>
    </row>
    <row r="3435" spans="1:4" x14ac:dyDescent="0.2">
      <c r="A3435" s="164"/>
      <c r="B3435" s="164"/>
      <c r="C3435" s="164"/>
      <c r="D3435" s="165"/>
    </row>
    <row r="3436" spans="1:4" x14ac:dyDescent="0.2">
      <c r="A3436" s="164"/>
      <c r="B3436" s="164"/>
      <c r="C3436" s="164"/>
      <c r="D3436" s="165"/>
    </row>
    <row r="3437" spans="1:4" x14ac:dyDescent="0.2">
      <c r="A3437" s="164"/>
      <c r="B3437" s="164"/>
      <c r="C3437" s="164"/>
      <c r="D3437" s="165"/>
    </row>
    <row r="3438" spans="1:4" x14ac:dyDescent="0.2">
      <c r="A3438" s="164"/>
      <c r="B3438" s="164"/>
      <c r="C3438" s="164"/>
      <c r="D3438" s="165"/>
    </row>
    <row r="3439" spans="1:4" x14ac:dyDescent="0.2">
      <c r="A3439" s="164"/>
      <c r="B3439" s="164"/>
      <c r="C3439" s="164"/>
      <c r="D3439" s="165"/>
    </row>
    <row r="3440" spans="1:4" x14ac:dyDescent="0.2">
      <c r="A3440" s="164"/>
      <c r="B3440" s="164"/>
      <c r="C3440" s="164"/>
      <c r="D3440" s="165"/>
    </row>
    <row r="3441" spans="1:4" x14ac:dyDescent="0.2">
      <c r="A3441" s="164"/>
      <c r="B3441" s="164"/>
      <c r="C3441" s="164"/>
      <c r="D3441" s="165"/>
    </row>
    <row r="3442" spans="1:4" x14ac:dyDescent="0.2">
      <c r="A3442" s="164"/>
      <c r="B3442" s="164"/>
      <c r="C3442" s="164"/>
      <c r="D3442" s="165"/>
    </row>
    <row r="3443" spans="1:4" x14ac:dyDescent="0.2">
      <c r="A3443" s="164"/>
      <c r="B3443" s="164"/>
      <c r="C3443" s="164"/>
      <c r="D3443" s="165"/>
    </row>
    <row r="3444" spans="1:4" x14ac:dyDescent="0.2">
      <c r="A3444" s="164"/>
      <c r="B3444" s="164"/>
      <c r="C3444" s="164"/>
      <c r="D3444" s="165"/>
    </row>
    <row r="3445" spans="1:4" x14ac:dyDescent="0.2">
      <c r="A3445" s="164"/>
      <c r="B3445" s="164"/>
      <c r="C3445" s="164"/>
      <c r="D3445" s="165"/>
    </row>
    <row r="3446" spans="1:4" x14ac:dyDescent="0.2">
      <c r="A3446" s="164"/>
      <c r="B3446" s="164"/>
      <c r="C3446" s="164"/>
      <c r="D3446" s="165"/>
    </row>
    <row r="3447" spans="1:4" x14ac:dyDescent="0.2">
      <c r="A3447" s="164"/>
      <c r="B3447" s="164"/>
      <c r="C3447" s="164"/>
      <c r="D3447" s="165"/>
    </row>
    <row r="3448" spans="1:4" x14ac:dyDescent="0.2">
      <c r="A3448" s="164"/>
      <c r="B3448" s="164"/>
      <c r="C3448" s="164"/>
      <c r="D3448" s="165"/>
    </row>
    <row r="3449" spans="1:4" x14ac:dyDescent="0.2">
      <c r="A3449" s="164"/>
      <c r="B3449" s="164"/>
      <c r="C3449" s="164"/>
      <c r="D3449" s="165"/>
    </row>
    <row r="3450" spans="1:4" x14ac:dyDescent="0.2">
      <c r="A3450" s="164"/>
      <c r="B3450" s="164"/>
      <c r="C3450" s="164"/>
      <c r="D3450" s="165"/>
    </row>
    <row r="3451" spans="1:4" x14ac:dyDescent="0.2">
      <c r="A3451" s="164"/>
      <c r="B3451" s="164"/>
      <c r="C3451" s="164"/>
      <c r="D3451" s="165"/>
    </row>
    <row r="3452" spans="1:4" x14ac:dyDescent="0.2">
      <c r="A3452" s="164"/>
      <c r="B3452" s="164"/>
      <c r="C3452" s="164"/>
      <c r="D3452" s="165"/>
    </row>
    <row r="3453" spans="1:4" x14ac:dyDescent="0.2">
      <c r="A3453" s="164"/>
      <c r="B3453" s="164"/>
      <c r="C3453" s="164"/>
      <c r="D3453" s="165"/>
    </row>
    <row r="3454" spans="1:4" x14ac:dyDescent="0.2">
      <c r="A3454" s="164"/>
      <c r="B3454" s="164"/>
      <c r="C3454" s="164"/>
      <c r="D3454" s="165"/>
    </row>
    <row r="3455" spans="1:4" x14ac:dyDescent="0.2">
      <c r="A3455" s="164"/>
      <c r="B3455" s="164"/>
      <c r="C3455" s="164"/>
      <c r="D3455" s="165"/>
    </row>
    <row r="3456" spans="1:4" x14ac:dyDescent="0.2">
      <c r="A3456" s="164"/>
      <c r="B3456" s="164"/>
      <c r="C3456" s="164"/>
      <c r="D3456" s="165"/>
    </row>
    <row r="3457" spans="1:4" x14ac:dyDescent="0.2">
      <c r="A3457" s="164"/>
      <c r="B3457" s="164"/>
      <c r="C3457" s="164"/>
      <c r="D3457" s="165"/>
    </row>
    <row r="3458" spans="1:4" x14ac:dyDescent="0.2">
      <c r="A3458" s="164"/>
      <c r="B3458" s="164"/>
      <c r="C3458" s="164"/>
      <c r="D3458" s="165"/>
    </row>
    <row r="3459" spans="1:4" x14ac:dyDescent="0.2">
      <c r="A3459" s="164"/>
      <c r="B3459" s="164"/>
      <c r="C3459" s="164"/>
      <c r="D3459" s="165"/>
    </row>
    <row r="3460" spans="1:4" x14ac:dyDescent="0.2">
      <c r="A3460" s="164"/>
      <c r="B3460" s="164"/>
      <c r="C3460" s="164"/>
      <c r="D3460" s="165"/>
    </row>
    <row r="3461" spans="1:4" x14ac:dyDescent="0.2">
      <c r="A3461" s="164"/>
      <c r="B3461" s="164"/>
      <c r="C3461" s="164"/>
      <c r="D3461" s="165"/>
    </row>
    <row r="3462" spans="1:4" x14ac:dyDescent="0.2">
      <c r="A3462" s="164"/>
      <c r="B3462" s="164"/>
      <c r="C3462" s="164"/>
      <c r="D3462" s="165"/>
    </row>
    <row r="3463" spans="1:4" x14ac:dyDescent="0.2">
      <c r="A3463" s="164"/>
      <c r="B3463" s="164"/>
      <c r="C3463" s="164"/>
      <c r="D3463" s="165"/>
    </row>
    <row r="3464" spans="1:4" x14ac:dyDescent="0.2">
      <c r="A3464" s="164"/>
      <c r="B3464" s="164"/>
      <c r="C3464" s="164"/>
      <c r="D3464" s="165"/>
    </row>
    <row r="3465" spans="1:4" x14ac:dyDescent="0.2">
      <c r="A3465" s="164"/>
      <c r="B3465" s="164"/>
      <c r="C3465" s="164"/>
      <c r="D3465" s="165"/>
    </row>
    <row r="3466" spans="1:4" x14ac:dyDescent="0.2">
      <c r="A3466" s="164"/>
      <c r="B3466" s="164"/>
      <c r="C3466" s="164"/>
      <c r="D3466" s="165"/>
    </row>
    <row r="3467" spans="1:4" x14ac:dyDescent="0.2">
      <c r="A3467" s="164"/>
      <c r="B3467" s="164"/>
      <c r="C3467" s="164"/>
      <c r="D3467" s="165"/>
    </row>
    <row r="3468" spans="1:4" x14ac:dyDescent="0.2">
      <c r="A3468" s="164"/>
      <c r="B3468" s="164"/>
      <c r="C3468" s="164"/>
      <c r="D3468" s="165"/>
    </row>
    <row r="3469" spans="1:4" x14ac:dyDescent="0.2">
      <c r="A3469" s="164"/>
      <c r="B3469" s="164"/>
      <c r="C3469" s="164"/>
      <c r="D3469" s="165"/>
    </row>
    <row r="3470" spans="1:4" x14ac:dyDescent="0.2">
      <c r="A3470" s="164"/>
      <c r="B3470" s="164"/>
      <c r="C3470" s="164"/>
      <c r="D3470" s="165"/>
    </row>
    <row r="3471" spans="1:4" x14ac:dyDescent="0.2">
      <c r="A3471" s="164"/>
      <c r="B3471" s="164"/>
      <c r="C3471" s="164"/>
      <c r="D3471" s="165"/>
    </row>
    <row r="3472" spans="1:4" x14ac:dyDescent="0.2">
      <c r="A3472" s="164"/>
      <c r="B3472" s="164"/>
      <c r="C3472" s="164"/>
      <c r="D3472" s="165"/>
    </row>
    <row r="3473" spans="1:4" x14ac:dyDescent="0.2">
      <c r="A3473" s="164"/>
      <c r="B3473" s="164"/>
      <c r="C3473" s="164"/>
      <c r="D3473" s="165"/>
    </row>
    <row r="3474" spans="1:4" x14ac:dyDescent="0.2">
      <c r="A3474" s="164"/>
      <c r="B3474" s="164"/>
      <c r="C3474" s="164"/>
      <c r="D3474" s="165"/>
    </row>
    <row r="3475" spans="1:4" x14ac:dyDescent="0.2">
      <c r="A3475" s="164"/>
      <c r="B3475" s="164"/>
      <c r="C3475" s="164"/>
      <c r="D3475" s="165"/>
    </row>
    <row r="3476" spans="1:4" x14ac:dyDescent="0.2">
      <c r="A3476" s="164"/>
      <c r="B3476" s="164"/>
      <c r="C3476" s="164"/>
      <c r="D3476" s="165"/>
    </row>
    <row r="3477" spans="1:4" x14ac:dyDescent="0.2">
      <c r="A3477" s="164"/>
      <c r="B3477" s="164"/>
      <c r="C3477" s="164"/>
      <c r="D3477" s="165"/>
    </row>
    <row r="3478" spans="1:4" x14ac:dyDescent="0.2">
      <c r="A3478" s="164"/>
      <c r="B3478" s="164"/>
      <c r="C3478" s="164"/>
      <c r="D3478" s="165"/>
    </row>
    <row r="3479" spans="1:4" x14ac:dyDescent="0.2">
      <c r="A3479" s="164"/>
      <c r="B3479" s="164"/>
      <c r="C3479" s="164"/>
      <c r="D3479" s="165"/>
    </row>
    <row r="3480" spans="1:4" x14ac:dyDescent="0.2">
      <c r="A3480" s="164"/>
      <c r="B3480" s="164"/>
      <c r="C3480" s="164"/>
      <c r="D3480" s="165"/>
    </row>
    <row r="3481" spans="1:4" x14ac:dyDescent="0.2">
      <c r="A3481" s="164"/>
      <c r="B3481" s="164"/>
      <c r="C3481" s="164"/>
      <c r="D3481" s="165"/>
    </row>
    <row r="3482" spans="1:4" x14ac:dyDescent="0.2">
      <c r="A3482" s="164"/>
      <c r="B3482" s="164"/>
      <c r="C3482" s="164"/>
      <c r="D3482" s="165"/>
    </row>
    <row r="3483" spans="1:4" x14ac:dyDescent="0.2">
      <c r="A3483" s="164"/>
      <c r="B3483" s="164"/>
      <c r="C3483" s="164"/>
      <c r="D3483" s="165"/>
    </row>
    <row r="3484" spans="1:4" x14ac:dyDescent="0.2">
      <c r="A3484" s="164"/>
      <c r="B3484" s="164"/>
      <c r="C3484" s="164"/>
      <c r="D3484" s="165"/>
    </row>
    <row r="3485" spans="1:4" x14ac:dyDescent="0.2">
      <c r="A3485" s="164"/>
      <c r="B3485" s="164"/>
      <c r="C3485" s="164"/>
      <c r="D3485" s="165"/>
    </row>
    <row r="3486" spans="1:4" x14ac:dyDescent="0.2">
      <c r="A3486" s="164"/>
      <c r="B3486" s="164"/>
      <c r="C3486" s="164"/>
      <c r="D3486" s="165"/>
    </row>
    <row r="3487" spans="1:4" x14ac:dyDescent="0.2">
      <c r="A3487" s="164"/>
      <c r="B3487" s="164"/>
      <c r="C3487" s="164"/>
      <c r="D3487" s="165"/>
    </row>
    <row r="3488" spans="1:4" x14ac:dyDescent="0.2">
      <c r="A3488" s="164"/>
      <c r="B3488" s="164"/>
      <c r="C3488" s="164"/>
      <c r="D3488" s="165"/>
    </row>
    <row r="3489" spans="1:4" x14ac:dyDescent="0.2">
      <c r="A3489" s="164"/>
      <c r="B3489" s="164"/>
      <c r="C3489" s="164"/>
      <c r="D3489" s="165"/>
    </row>
    <row r="3490" spans="1:4" x14ac:dyDescent="0.2">
      <c r="A3490" s="164"/>
      <c r="B3490" s="164"/>
      <c r="C3490" s="164"/>
      <c r="D3490" s="165"/>
    </row>
    <row r="3491" spans="1:4" x14ac:dyDescent="0.2">
      <c r="A3491" s="164"/>
      <c r="B3491" s="164"/>
      <c r="C3491" s="164"/>
      <c r="D3491" s="165"/>
    </row>
    <row r="3492" spans="1:4" x14ac:dyDescent="0.2">
      <c r="A3492" s="164"/>
      <c r="B3492" s="164"/>
      <c r="C3492" s="164"/>
      <c r="D3492" s="165"/>
    </row>
    <row r="3493" spans="1:4" x14ac:dyDescent="0.2">
      <c r="A3493" s="164"/>
      <c r="B3493" s="164"/>
      <c r="C3493" s="164"/>
      <c r="D3493" s="165"/>
    </row>
    <row r="3494" spans="1:4" x14ac:dyDescent="0.2">
      <c r="A3494" s="164"/>
      <c r="B3494" s="164"/>
      <c r="C3494" s="164"/>
      <c r="D3494" s="165"/>
    </row>
    <row r="3495" spans="1:4" x14ac:dyDescent="0.2">
      <c r="A3495" s="164"/>
      <c r="B3495" s="164"/>
      <c r="C3495" s="164"/>
      <c r="D3495" s="165"/>
    </row>
    <row r="3496" spans="1:4" x14ac:dyDescent="0.2">
      <c r="A3496" s="164"/>
      <c r="B3496" s="164"/>
      <c r="C3496" s="164"/>
      <c r="D3496" s="165"/>
    </row>
    <row r="3497" spans="1:4" x14ac:dyDescent="0.2">
      <c r="A3497" s="164"/>
      <c r="B3497" s="164"/>
      <c r="C3497" s="164"/>
      <c r="D3497" s="165"/>
    </row>
    <row r="3498" spans="1:4" x14ac:dyDescent="0.2">
      <c r="A3498" s="164"/>
      <c r="B3498" s="164"/>
      <c r="C3498" s="164"/>
      <c r="D3498" s="165"/>
    </row>
    <row r="3499" spans="1:4" x14ac:dyDescent="0.2">
      <c r="A3499" s="164"/>
      <c r="B3499" s="164"/>
      <c r="C3499" s="164"/>
      <c r="D3499" s="165"/>
    </row>
    <row r="3500" spans="1:4" x14ac:dyDescent="0.2">
      <c r="A3500" s="164"/>
      <c r="B3500" s="164"/>
      <c r="C3500" s="164"/>
      <c r="D3500" s="165"/>
    </row>
    <row r="3501" spans="1:4" x14ac:dyDescent="0.2">
      <c r="A3501" s="164"/>
      <c r="B3501" s="164"/>
      <c r="C3501" s="164"/>
      <c r="D3501" s="165"/>
    </row>
    <row r="3502" spans="1:4" x14ac:dyDescent="0.2">
      <c r="A3502" s="164"/>
      <c r="B3502" s="164"/>
      <c r="C3502" s="164"/>
      <c r="D3502" s="165"/>
    </row>
    <row r="3503" spans="1:4" x14ac:dyDescent="0.2">
      <c r="A3503" s="164"/>
      <c r="B3503" s="164"/>
      <c r="C3503" s="164"/>
      <c r="D3503" s="165"/>
    </row>
    <row r="3504" spans="1:4" x14ac:dyDescent="0.2">
      <c r="A3504" s="164"/>
      <c r="B3504" s="164"/>
      <c r="C3504" s="164"/>
      <c r="D3504" s="165"/>
    </row>
    <row r="3505" spans="1:4" x14ac:dyDescent="0.2">
      <c r="A3505" s="164"/>
      <c r="B3505" s="164"/>
      <c r="C3505" s="164"/>
      <c r="D3505" s="165"/>
    </row>
    <row r="3506" spans="1:4" x14ac:dyDescent="0.2">
      <c r="A3506" s="164"/>
      <c r="B3506" s="164"/>
      <c r="C3506" s="164"/>
      <c r="D3506" s="165"/>
    </row>
    <row r="3507" spans="1:4" x14ac:dyDescent="0.2">
      <c r="A3507" s="164"/>
      <c r="B3507" s="164"/>
      <c r="C3507" s="164"/>
      <c r="D3507" s="165"/>
    </row>
    <row r="3508" spans="1:4" x14ac:dyDescent="0.2">
      <c r="A3508" s="164"/>
      <c r="B3508" s="164"/>
      <c r="C3508" s="164"/>
      <c r="D3508" s="165"/>
    </row>
    <row r="3509" spans="1:4" x14ac:dyDescent="0.2">
      <c r="A3509" s="164"/>
      <c r="B3509" s="164"/>
      <c r="C3509" s="164"/>
      <c r="D3509" s="165"/>
    </row>
    <row r="3510" spans="1:4" x14ac:dyDescent="0.2">
      <c r="A3510" s="164"/>
      <c r="B3510" s="164"/>
      <c r="C3510" s="164"/>
      <c r="D3510" s="165"/>
    </row>
    <row r="3511" spans="1:4" x14ac:dyDescent="0.2">
      <c r="A3511" s="164"/>
      <c r="B3511" s="164"/>
      <c r="C3511" s="164"/>
      <c r="D3511" s="165"/>
    </row>
    <row r="3512" spans="1:4" x14ac:dyDescent="0.2">
      <c r="A3512" s="164"/>
      <c r="B3512" s="164"/>
      <c r="C3512" s="164"/>
      <c r="D3512" s="165"/>
    </row>
    <row r="3513" spans="1:4" x14ac:dyDescent="0.2">
      <c r="A3513" s="164"/>
      <c r="B3513" s="164"/>
      <c r="C3513" s="164"/>
      <c r="D3513" s="165"/>
    </row>
    <row r="3514" spans="1:4" x14ac:dyDescent="0.2">
      <c r="A3514" s="164"/>
      <c r="B3514" s="164"/>
      <c r="C3514" s="164"/>
      <c r="D3514" s="165"/>
    </row>
    <row r="3515" spans="1:4" x14ac:dyDescent="0.2">
      <c r="A3515" s="164"/>
      <c r="B3515" s="164"/>
      <c r="C3515" s="164"/>
      <c r="D3515" s="165"/>
    </row>
    <row r="3516" spans="1:4" x14ac:dyDescent="0.2">
      <c r="A3516" s="164"/>
      <c r="B3516" s="164"/>
      <c r="C3516" s="164"/>
      <c r="D3516" s="165"/>
    </row>
    <row r="3517" spans="1:4" x14ac:dyDescent="0.2">
      <c r="A3517" s="164"/>
      <c r="B3517" s="164"/>
      <c r="C3517" s="164"/>
      <c r="D3517" s="165"/>
    </row>
    <row r="3518" spans="1:4" x14ac:dyDescent="0.2">
      <c r="A3518" s="164"/>
      <c r="B3518" s="164"/>
      <c r="C3518" s="164"/>
      <c r="D3518" s="165"/>
    </row>
    <row r="3519" spans="1:4" x14ac:dyDescent="0.2">
      <c r="A3519" s="164"/>
      <c r="B3519" s="164"/>
      <c r="C3519" s="164"/>
      <c r="D3519" s="165"/>
    </row>
    <row r="3520" spans="1:4" x14ac:dyDescent="0.2">
      <c r="A3520" s="164"/>
      <c r="B3520" s="164"/>
      <c r="C3520" s="164"/>
      <c r="D3520" s="165"/>
    </row>
    <row r="3521" spans="1:4" x14ac:dyDescent="0.2">
      <c r="A3521" s="164"/>
      <c r="B3521" s="164"/>
      <c r="C3521" s="164"/>
      <c r="D3521" s="165"/>
    </row>
    <row r="3522" spans="1:4" x14ac:dyDescent="0.2">
      <c r="A3522" s="164"/>
      <c r="B3522" s="164"/>
      <c r="C3522" s="164"/>
      <c r="D3522" s="165"/>
    </row>
    <row r="3523" spans="1:4" x14ac:dyDescent="0.2">
      <c r="A3523" s="164"/>
      <c r="B3523" s="164"/>
      <c r="C3523" s="164"/>
      <c r="D3523" s="165"/>
    </row>
    <row r="3524" spans="1:4" x14ac:dyDescent="0.2">
      <c r="A3524" s="164"/>
      <c r="B3524" s="164"/>
      <c r="C3524" s="164"/>
      <c r="D3524" s="165"/>
    </row>
    <row r="3525" spans="1:4" x14ac:dyDescent="0.2">
      <c r="A3525" s="164"/>
      <c r="B3525" s="164"/>
      <c r="C3525" s="164"/>
      <c r="D3525" s="165"/>
    </row>
    <row r="3526" spans="1:4" x14ac:dyDescent="0.2">
      <c r="A3526" s="164"/>
      <c r="B3526" s="164"/>
      <c r="C3526" s="164"/>
      <c r="D3526" s="165"/>
    </row>
    <row r="3527" spans="1:4" x14ac:dyDescent="0.2">
      <c r="A3527" s="164"/>
      <c r="B3527" s="164"/>
      <c r="C3527" s="164"/>
      <c r="D3527" s="165"/>
    </row>
    <row r="3528" spans="1:4" x14ac:dyDescent="0.2">
      <c r="A3528" s="164"/>
      <c r="B3528" s="164"/>
      <c r="C3528" s="164"/>
      <c r="D3528" s="165"/>
    </row>
    <row r="3529" spans="1:4" x14ac:dyDescent="0.2">
      <c r="A3529" s="164"/>
      <c r="B3529" s="164"/>
      <c r="C3529" s="164"/>
      <c r="D3529" s="165"/>
    </row>
    <row r="3530" spans="1:4" x14ac:dyDescent="0.2">
      <c r="A3530" s="164"/>
      <c r="B3530" s="164"/>
      <c r="C3530" s="164"/>
      <c r="D3530" s="165"/>
    </row>
    <row r="3531" spans="1:4" x14ac:dyDescent="0.2">
      <c r="A3531" s="164"/>
      <c r="B3531" s="164"/>
      <c r="C3531" s="164"/>
      <c r="D3531" s="165"/>
    </row>
    <row r="3532" spans="1:4" x14ac:dyDescent="0.2">
      <c r="A3532" s="164"/>
      <c r="B3532" s="164"/>
      <c r="C3532" s="164"/>
      <c r="D3532" s="165"/>
    </row>
    <row r="3533" spans="1:4" x14ac:dyDescent="0.2">
      <c r="A3533" s="164"/>
      <c r="B3533" s="164"/>
      <c r="C3533" s="164"/>
      <c r="D3533" s="165"/>
    </row>
    <row r="3534" spans="1:4" x14ac:dyDescent="0.2">
      <c r="A3534" s="164"/>
      <c r="B3534" s="164"/>
      <c r="C3534" s="164"/>
      <c r="D3534" s="165"/>
    </row>
    <row r="3535" spans="1:4" x14ac:dyDescent="0.2">
      <c r="A3535" s="164"/>
      <c r="B3535" s="164"/>
      <c r="C3535" s="164"/>
      <c r="D3535" s="165"/>
    </row>
    <row r="3536" spans="1:4" x14ac:dyDescent="0.2">
      <c r="A3536" s="164"/>
      <c r="B3536" s="164"/>
      <c r="C3536" s="164"/>
      <c r="D3536" s="165"/>
    </row>
    <row r="3537" spans="1:4" x14ac:dyDescent="0.2">
      <c r="A3537" s="164"/>
      <c r="B3537" s="164"/>
      <c r="C3537" s="164"/>
      <c r="D3537" s="165"/>
    </row>
    <row r="3538" spans="1:4" x14ac:dyDescent="0.2">
      <c r="A3538" s="164"/>
      <c r="B3538" s="164"/>
      <c r="C3538" s="164"/>
      <c r="D3538" s="165"/>
    </row>
    <row r="3539" spans="1:4" x14ac:dyDescent="0.2">
      <c r="A3539" s="164"/>
      <c r="B3539" s="164"/>
      <c r="C3539" s="164"/>
      <c r="D3539" s="165"/>
    </row>
    <row r="3540" spans="1:4" x14ac:dyDescent="0.2">
      <c r="A3540" s="164"/>
      <c r="B3540" s="164"/>
      <c r="C3540" s="164"/>
      <c r="D3540" s="165"/>
    </row>
    <row r="3541" spans="1:4" x14ac:dyDescent="0.2">
      <c r="A3541" s="164"/>
      <c r="B3541" s="164"/>
      <c r="C3541" s="164"/>
      <c r="D3541" s="165"/>
    </row>
    <row r="3542" spans="1:4" x14ac:dyDescent="0.2">
      <c r="A3542" s="164"/>
      <c r="B3542" s="164"/>
      <c r="C3542" s="164"/>
      <c r="D3542" s="165"/>
    </row>
    <row r="3543" spans="1:4" x14ac:dyDescent="0.2">
      <c r="A3543" s="164"/>
      <c r="B3543" s="164"/>
      <c r="C3543" s="164"/>
      <c r="D3543" s="165"/>
    </row>
    <row r="3544" spans="1:4" x14ac:dyDescent="0.2">
      <c r="A3544" s="164"/>
      <c r="B3544" s="164"/>
      <c r="C3544" s="164"/>
      <c r="D3544" s="165"/>
    </row>
    <row r="3545" spans="1:4" x14ac:dyDescent="0.2">
      <c r="A3545" s="164"/>
      <c r="B3545" s="164"/>
      <c r="C3545" s="164"/>
      <c r="D3545" s="165"/>
    </row>
    <row r="3546" spans="1:4" x14ac:dyDescent="0.2">
      <c r="A3546" s="164"/>
      <c r="B3546" s="164"/>
      <c r="C3546" s="164"/>
      <c r="D3546" s="165"/>
    </row>
    <row r="3547" spans="1:4" x14ac:dyDescent="0.2">
      <c r="A3547" s="164"/>
      <c r="B3547" s="164"/>
      <c r="C3547" s="164"/>
      <c r="D3547" s="165"/>
    </row>
    <row r="3548" spans="1:4" x14ac:dyDescent="0.2">
      <c r="A3548" s="164"/>
      <c r="B3548" s="164"/>
      <c r="C3548" s="164"/>
      <c r="D3548" s="165"/>
    </row>
    <row r="3549" spans="1:4" x14ac:dyDescent="0.2">
      <c r="A3549" s="164"/>
      <c r="B3549" s="164"/>
      <c r="C3549" s="164"/>
      <c r="D3549" s="165"/>
    </row>
    <row r="3550" spans="1:4" x14ac:dyDescent="0.2">
      <c r="A3550" s="164"/>
      <c r="B3550" s="164"/>
      <c r="C3550" s="164"/>
      <c r="D3550" s="165"/>
    </row>
    <row r="3551" spans="1:4" x14ac:dyDescent="0.2">
      <c r="A3551" s="164"/>
      <c r="B3551" s="164"/>
      <c r="C3551" s="164"/>
      <c r="D3551" s="165"/>
    </row>
    <row r="3552" spans="1:4" x14ac:dyDescent="0.2">
      <c r="A3552" s="164"/>
      <c r="B3552" s="164"/>
      <c r="C3552" s="164"/>
      <c r="D3552" s="165"/>
    </row>
    <row r="3553" spans="1:4" x14ac:dyDescent="0.2">
      <c r="A3553" s="164"/>
      <c r="B3553" s="164"/>
      <c r="C3553" s="164"/>
      <c r="D3553" s="165"/>
    </row>
    <row r="3554" spans="1:4" x14ac:dyDescent="0.2">
      <c r="A3554" s="164"/>
      <c r="B3554" s="164"/>
      <c r="C3554" s="164"/>
      <c r="D3554" s="165"/>
    </row>
    <row r="3555" spans="1:4" x14ac:dyDescent="0.2">
      <c r="A3555" s="164"/>
      <c r="B3555" s="164"/>
      <c r="C3555" s="164"/>
      <c r="D3555" s="165"/>
    </row>
    <row r="3556" spans="1:4" x14ac:dyDescent="0.2">
      <c r="A3556" s="164"/>
      <c r="B3556" s="164"/>
      <c r="C3556" s="164"/>
      <c r="D3556" s="165"/>
    </row>
    <row r="3557" spans="1:4" x14ac:dyDescent="0.2">
      <c r="A3557" s="164"/>
      <c r="B3557" s="164"/>
      <c r="C3557" s="164"/>
      <c r="D3557" s="165"/>
    </row>
    <row r="3558" spans="1:4" x14ac:dyDescent="0.2">
      <c r="A3558" s="164"/>
      <c r="B3558" s="164"/>
      <c r="C3558" s="164"/>
      <c r="D3558" s="165"/>
    </row>
    <row r="3559" spans="1:4" x14ac:dyDescent="0.2">
      <c r="A3559" s="164"/>
      <c r="B3559" s="164"/>
      <c r="C3559" s="164"/>
      <c r="D3559" s="165"/>
    </row>
    <row r="3560" spans="1:4" x14ac:dyDescent="0.2">
      <c r="A3560" s="164"/>
      <c r="B3560" s="164"/>
      <c r="C3560" s="164"/>
      <c r="D3560" s="165"/>
    </row>
    <row r="3561" spans="1:4" x14ac:dyDescent="0.2">
      <c r="A3561" s="164"/>
      <c r="B3561" s="164"/>
      <c r="C3561" s="164"/>
      <c r="D3561" s="165"/>
    </row>
    <row r="3562" spans="1:4" x14ac:dyDescent="0.2">
      <c r="A3562" s="164"/>
      <c r="B3562" s="164"/>
      <c r="C3562" s="164"/>
      <c r="D3562" s="165"/>
    </row>
    <row r="3563" spans="1:4" x14ac:dyDescent="0.2">
      <c r="A3563" s="164"/>
      <c r="B3563" s="164"/>
      <c r="C3563" s="164"/>
      <c r="D3563" s="165"/>
    </row>
    <row r="3564" spans="1:4" x14ac:dyDescent="0.2">
      <c r="A3564" s="164"/>
      <c r="B3564" s="164"/>
      <c r="C3564" s="164"/>
      <c r="D3564" s="165"/>
    </row>
    <row r="3565" spans="1:4" x14ac:dyDescent="0.2">
      <c r="A3565" s="164"/>
      <c r="B3565" s="164"/>
      <c r="C3565" s="164"/>
      <c r="D3565" s="165"/>
    </row>
    <row r="3566" spans="1:4" x14ac:dyDescent="0.2">
      <c r="A3566" s="164"/>
      <c r="B3566" s="164"/>
      <c r="C3566" s="164"/>
      <c r="D3566" s="165"/>
    </row>
    <row r="3567" spans="1:4" x14ac:dyDescent="0.2">
      <c r="A3567" s="164"/>
      <c r="B3567" s="164"/>
      <c r="C3567" s="164"/>
      <c r="D3567" s="165"/>
    </row>
    <row r="3568" spans="1:4" x14ac:dyDescent="0.2">
      <c r="A3568" s="164"/>
      <c r="B3568" s="164"/>
      <c r="C3568" s="164"/>
      <c r="D3568" s="165"/>
    </row>
    <row r="3569" spans="1:4" x14ac:dyDescent="0.2">
      <c r="A3569" s="164"/>
      <c r="B3569" s="164"/>
      <c r="C3569" s="164"/>
      <c r="D3569" s="165"/>
    </row>
    <row r="3570" spans="1:4" x14ac:dyDescent="0.2">
      <c r="A3570" s="164"/>
      <c r="B3570" s="164"/>
      <c r="C3570" s="164"/>
      <c r="D3570" s="165"/>
    </row>
    <row r="3571" spans="1:4" x14ac:dyDescent="0.2">
      <c r="A3571" s="164"/>
      <c r="B3571" s="164"/>
      <c r="C3571" s="164"/>
      <c r="D3571" s="165"/>
    </row>
    <row r="3572" spans="1:4" x14ac:dyDescent="0.2">
      <c r="A3572" s="164"/>
      <c r="B3572" s="164"/>
      <c r="C3572" s="164"/>
      <c r="D3572" s="165"/>
    </row>
    <row r="3573" spans="1:4" x14ac:dyDescent="0.2">
      <c r="A3573" s="164"/>
      <c r="B3573" s="164"/>
      <c r="C3573" s="164"/>
      <c r="D3573" s="165"/>
    </row>
    <row r="3574" spans="1:4" x14ac:dyDescent="0.2">
      <c r="A3574" s="164"/>
      <c r="B3574" s="164"/>
      <c r="C3574" s="164"/>
      <c r="D3574" s="165"/>
    </row>
    <row r="3575" spans="1:4" x14ac:dyDescent="0.2">
      <c r="A3575" s="164"/>
      <c r="B3575" s="164"/>
      <c r="C3575" s="164"/>
      <c r="D3575" s="165"/>
    </row>
    <row r="3576" spans="1:4" x14ac:dyDescent="0.2">
      <c r="A3576" s="164"/>
      <c r="B3576" s="164"/>
      <c r="C3576" s="164"/>
      <c r="D3576" s="165"/>
    </row>
    <row r="3577" spans="1:4" x14ac:dyDescent="0.2">
      <c r="A3577" s="164"/>
      <c r="B3577" s="164"/>
      <c r="C3577" s="164"/>
      <c r="D3577" s="165"/>
    </row>
    <row r="3578" spans="1:4" x14ac:dyDescent="0.2">
      <c r="A3578" s="164"/>
      <c r="B3578" s="164"/>
      <c r="C3578" s="164"/>
      <c r="D3578" s="165"/>
    </row>
    <row r="3579" spans="1:4" x14ac:dyDescent="0.2">
      <c r="A3579" s="164"/>
      <c r="B3579" s="164"/>
      <c r="C3579" s="164"/>
      <c r="D3579" s="165"/>
    </row>
    <row r="3580" spans="1:4" x14ac:dyDescent="0.2">
      <c r="A3580" s="164"/>
      <c r="B3580" s="164"/>
      <c r="C3580" s="164"/>
      <c r="D3580" s="165"/>
    </row>
    <row r="3581" spans="1:4" x14ac:dyDescent="0.2">
      <c r="A3581" s="164"/>
      <c r="B3581" s="164"/>
      <c r="C3581" s="164"/>
      <c r="D3581" s="165"/>
    </row>
    <row r="3582" spans="1:4" x14ac:dyDescent="0.2">
      <c r="A3582" s="164"/>
      <c r="B3582" s="164"/>
      <c r="C3582" s="164"/>
      <c r="D3582" s="165"/>
    </row>
    <row r="3583" spans="1:4" x14ac:dyDescent="0.2">
      <c r="A3583" s="164"/>
      <c r="B3583" s="164"/>
      <c r="C3583" s="164"/>
      <c r="D3583" s="165"/>
    </row>
    <row r="3584" spans="1:4" x14ac:dyDescent="0.2">
      <c r="A3584" s="164"/>
      <c r="B3584" s="164"/>
      <c r="C3584" s="164"/>
      <c r="D3584" s="165"/>
    </row>
    <row r="3585" spans="1:4" x14ac:dyDescent="0.2">
      <c r="A3585" s="164"/>
      <c r="B3585" s="164"/>
      <c r="C3585" s="164"/>
      <c r="D3585" s="165"/>
    </row>
    <row r="3586" spans="1:4" x14ac:dyDescent="0.2">
      <c r="A3586" s="164"/>
      <c r="B3586" s="164"/>
      <c r="C3586" s="164"/>
      <c r="D3586" s="165"/>
    </row>
    <row r="3587" spans="1:4" x14ac:dyDescent="0.2">
      <c r="A3587" s="164"/>
      <c r="B3587" s="164"/>
      <c r="C3587" s="164"/>
      <c r="D3587" s="165"/>
    </row>
    <row r="3588" spans="1:4" x14ac:dyDescent="0.2">
      <c r="A3588" s="164"/>
      <c r="B3588" s="164"/>
      <c r="C3588" s="164"/>
      <c r="D3588" s="165"/>
    </row>
    <row r="3589" spans="1:4" x14ac:dyDescent="0.2">
      <c r="A3589" s="164"/>
      <c r="B3589" s="164"/>
      <c r="C3589" s="164"/>
      <c r="D3589" s="165"/>
    </row>
    <row r="3590" spans="1:4" x14ac:dyDescent="0.2">
      <c r="A3590" s="164"/>
      <c r="B3590" s="164"/>
      <c r="C3590" s="164"/>
      <c r="D3590" s="165"/>
    </row>
    <row r="3591" spans="1:4" x14ac:dyDescent="0.2">
      <c r="A3591" s="164"/>
      <c r="B3591" s="164"/>
      <c r="C3591" s="164"/>
      <c r="D3591" s="165"/>
    </row>
    <row r="3592" spans="1:4" x14ac:dyDescent="0.2">
      <c r="A3592" s="164"/>
      <c r="B3592" s="164"/>
      <c r="C3592" s="164"/>
      <c r="D3592" s="165"/>
    </row>
    <row r="3593" spans="1:4" x14ac:dyDescent="0.2">
      <c r="A3593" s="164"/>
      <c r="B3593" s="164"/>
      <c r="C3593" s="164"/>
      <c r="D3593" s="165"/>
    </row>
    <row r="3594" spans="1:4" x14ac:dyDescent="0.2">
      <c r="A3594" s="164"/>
      <c r="B3594" s="164"/>
      <c r="C3594" s="164"/>
      <c r="D3594" s="165"/>
    </row>
    <row r="3595" spans="1:4" x14ac:dyDescent="0.2">
      <c r="A3595" s="164"/>
      <c r="B3595" s="164"/>
      <c r="C3595" s="164"/>
      <c r="D3595" s="165"/>
    </row>
    <row r="3596" spans="1:4" x14ac:dyDescent="0.2">
      <c r="A3596" s="164"/>
      <c r="B3596" s="164"/>
      <c r="C3596" s="164"/>
      <c r="D3596" s="165"/>
    </row>
    <row r="3597" spans="1:4" x14ac:dyDescent="0.2">
      <c r="A3597" s="164"/>
      <c r="B3597" s="164"/>
      <c r="C3597" s="164"/>
      <c r="D3597" s="165"/>
    </row>
    <row r="3598" spans="1:4" x14ac:dyDescent="0.2">
      <c r="A3598" s="164"/>
      <c r="B3598" s="164"/>
      <c r="C3598" s="164"/>
      <c r="D3598" s="165"/>
    </row>
    <row r="3599" spans="1:4" x14ac:dyDescent="0.2">
      <c r="A3599" s="164"/>
      <c r="B3599" s="164"/>
      <c r="C3599" s="164"/>
      <c r="D3599" s="165"/>
    </row>
    <row r="3600" spans="1:4" x14ac:dyDescent="0.2">
      <c r="A3600" s="164"/>
      <c r="B3600" s="164"/>
      <c r="C3600" s="164"/>
      <c r="D3600" s="165"/>
    </row>
    <row r="3601" spans="1:4" x14ac:dyDescent="0.2">
      <c r="A3601" s="164"/>
      <c r="B3601" s="164"/>
      <c r="C3601" s="164"/>
      <c r="D3601" s="165"/>
    </row>
    <row r="3602" spans="1:4" x14ac:dyDescent="0.2">
      <c r="A3602" s="164"/>
      <c r="B3602" s="164"/>
      <c r="C3602" s="164"/>
      <c r="D3602" s="165"/>
    </row>
    <row r="3603" spans="1:4" x14ac:dyDescent="0.2">
      <c r="A3603" s="164"/>
      <c r="B3603" s="164"/>
      <c r="C3603" s="164"/>
      <c r="D3603" s="165"/>
    </row>
    <row r="3604" spans="1:4" x14ac:dyDescent="0.2">
      <c r="A3604" s="164"/>
      <c r="B3604" s="164"/>
      <c r="C3604" s="164"/>
      <c r="D3604" s="165"/>
    </row>
    <row r="3605" spans="1:4" x14ac:dyDescent="0.2">
      <c r="A3605" s="164"/>
      <c r="B3605" s="164"/>
      <c r="C3605" s="164"/>
      <c r="D3605" s="165"/>
    </row>
    <row r="3606" spans="1:4" x14ac:dyDescent="0.2">
      <c r="A3606" s="164"/>
      <c r="B3606" s="164"/>
      <c r="C3606" s="164"/>
      <c r="D3606" s="165"/>
    </row>
    <row r="3607" spans="1:4" x14ac:dyDescent="0.2">
      <c r="A3607" s="164"/>
      <c r="B3607" s="164"/>
      <c r="C3607" s="164"/>
      <c r="D3607" s="165"/>
    </row>
    <row r="3608" spans="1:4" x14ac:dyDescent="0.2">
      <c r="A3608" s="164"/>
      <c r="B3608" s="164"/>
      <c r="C3608" s="164"/>
      <c r="D3608" s="165"/>
    </row>
    <row r="3609" spans="1:4" x14ac:dyDescent="0.2">
      <c r="A3609" s="164"/>
      <c r="B3609" s="164"/>
      <c r="C3609" s="164"/>
      <c r="D3609" s="165"/>
    </row>
    <row r="3610" spans="1:4" x14ac:dyDescent="0.2">
      <c r="A3610" s="164"/>
      <c r="B3610" s="164"/>
      <c r="C3610" s="164"/>
      <c r="D3610" s="165"/>
    </row>
    <row r="3611" spans="1:4" x14ac:dyDescent="0.2">
      <c r="A3611" s="164"/>
      <c r="B3611" s="164"/>
      <c r="C3611" s="164"/>
      <c r="D3611" s="165"/>
    </row>
    <row r="3612" spans="1:4" x14ac:dyDescent="0.2">
      <c r="A3612" s="164"/>
      <c r="B3612" s="164"/>
      <c r="C3612" s="164"/>
      <c r="D3612" s="165"/>
    </row>
    <row r="3613" spans="1:4" x14ac:dyDescent="0.2">
      <c r="A3613" s="164"/>
      <c r="B3613" s="164"/>
      <c r="C3613" s="164"/>
      <c r="D3613" s="165"/>
    </row>
    <row r="3614" spans="1:4" x14ac:dyDescent="0.2">
      <c r="A3614" s="164"/>
      <c r="B3614" s="164"/>
      <c r="C3614" s="164"/>
      <c r="D3614" s="165"/>
    </row>
    <row r="3615" spans="1:4" x14ac:dyDescent="0.2">
      <c r="A3615" s="164"/>
      <c r="B3615" s="164"/>
      <c r="C3615" s="164"/>
      <c r="D3615" s="165"/>
    </row>
    <row r="3616" spans="1:4" x14ac:dyDescent="0.2">
      <c r="A3616" s="164"/>
      <c r="B3616" s="164"/>
      <c r="C3616" s="164"/>
      <c r="D3616" s="165"/>
    </row>
    <row r="3617" spans="1:4" x14ac:dyDescent="0.2">
      <c r="A3617" s="164"/>
      <c r="B3617" s="164"/>
      <c r="C3617" s="164"/>
      <c r="D3617" s="165"/>
    </row>
    <row r="3618" spans="1:4" x14ac:dyDescent="0.2">
      <c r="A3618" s="164"/>
      <c r="B3618" s="164"/>
      <c r="C3618" s="164"/>
      <c r="D3618" s="165"/>
    </row>
    <row r="3619" spans="1:4" x14ac:dyDescent="0.2">
      <c r="A3619" s="164"/>
      <c r="B3619" s="164"/>
      <c r="C3619" s="164"/>
      <c r="D3619" s="165"/>
    </row>
    <row r="3620" spans="1:4" x14ac:dyDescent="0.2">
      <c r="A3620" s="164"/>
      <c r="B3620" s="164"/>
      <c r="C3620" s="164"/>
      <c r="D3620" s="165"/>
    </row>
    <row r="3621" spans="1:4" x14ac:dyDescent="0.2">
      <c r="A3621" s="164"/>
      <c r="B3621" s="164"/>
      <c r="C3621" s="164"/>
      <c r="D3621" s="165"/>
    </row>
    <row r="3622" spans="1:4" x14ac:dyDescent="0.2">
      <c r="A3622" s="164"/>
      <c r="B3622" s="164"/>
      <c r="C3622" s="164"/>
      <c r="D3622" s="165"/>
    </row>
    <row r="3623" spans="1:4" x14ac:dyDescent="0.2">
      <c r="A3623" s="164"/>
      <c r="B3623" s="164"/>
      <c r="C3623" s="164"/>
      <c r="D3623" s="165"/>
    </row>
    <row r="3624" spans="1:4" x14ac:dyDescent="0.2">
      <c r="A3624" s="164"/>
      <c r="B3624" s="164"/>
      <c r="C3624" s="164"/>
      <c r="D3624" s="165"/>
    </row>
    <row r="3625" spans="1:4" x14ac:dyDescent="0.2">
      <c r="A3625" s="164"/>
      <c r="B3625" s="164"/>
      <c r="C3625" s="164"/>
      <c r="D3625" s="165"/>
    </row>
    <row r="3626" spans="1:4" x14ac:dyDescent="0.2">
      <c r="A3626" s="164"/>
      <c r="B3626" s="164"/>
      <c r="C3626" s="164"/>
      <c r="D3626" s="165"/>
    </row>
    <row r="3627" spans="1:4" x14ac:dyDescent="0.2">
      <c r="A3627" s="164"/>
      <c r="B3627" s="164"/>
      <c r="C3627" s="164"/>
      <c r="D3627" s="165"/>
    </row>
    <row r="3628" spans="1:4" x14ac:dyDescent="0.2">
      <c r="A3628" s="164"/>
      <c r="B3628" s="164"/>
      <c r="C3628" s="164"/>
      <c r="D3628" s="165"/>
    </row>
    <row r="3629" spans="1:4" x14ac:dyDescent="0.2">
      <c r="A3629" s="164"/>
      <c r="B3629" s="164"/>
      <c r="C3629" s="164"/>
      <c r="D3629" s="165"/>
    </row>
    <row r="3630" spans="1:4" x14ac:dyDescent="0.2">
      <c r="A3630" s="164"/>
      <c r="B3630" s="164"/>
      <c r="C3630" s="164"/>
      <c r="D3630" s="165"/>
    </row>
    <row r="3631" spans="1:4" x14ac:dyDescent="0.2">
      <c r="A3631" s="164"/>
      <c r="B3631" s="164"/>
      <c r="C3631" s="164"/>
      <c r="D3631" s="165"/>
    </row>
    <row r="3632" spans="1:4" x14ac:dyDescent="0.2">
      <c r="A3632" s="164"/>
      <c r="B3632" s="164"/>
      <c r="C3632" s="164"/>
      <c r="D3632" s="165"/>
    </row>
    <row r="3633" spans="1:4" x14ac:dyDescent="0.2">
      <c r="A3633" s="164"/>
      <c r="B3633" s="164"/>
      <c r="C3633" s="164"/>
      <c r="D3633" s="165"/>
    </row>
    <row r="3634" spans="1:4" x14ac:dyDescent="0.2">
      <c r="A3634" s="164"/>
      <c r="B3634" s="164"/>
      <c r="C3634" s="164"/>
      <c r="D3634" s="165"/>
    </row>
    <row r="3635" spans="1:4" x14ac:dyDescent="0.2">
      <c r="A3635" s="164"/>
      <c r="B3635" s="164"/>
      <c r="C3635" s="164"/>
      <c r="D3635" s="165"/>
    </row>
    <row r="3636" spans="1:4" x14ac:dyDescent="0.2">
      <c r="A3636" s="164"/>
      <c r="B3636" s="164"/>
      <c r="C3636" s="164"/>
      <c r="D3636" s="165"/>
    </row>
    <row r="3637" spans="1:4" x14ac:dyDescent="0.2">
      <c r="A3637" s="164"/>
      <c r="B3637" s="164"/>
      <c r="C3637" s="164"/>
      <c r="D3637" s="165"/>
    </row>
    <row r="3638" spans="1:4" x14ac:dyDescent="0.2">
      <c r="A3638" s="164"/>
      <c r="B3638" s="164"/>
      <c r="C3638" s="164"/>
      <c r="D3638" s="165"/>
    </row>
    <row r="3639" spans="1:4" x14ac:dyDescent="0.2">
      <c r="A3639" s="164"/>
      <c r="B3639" s="164"/>
      <c r="C3639" s="164"/>
      <c r="D3639" s="165"/>
    </row>
    <row r="3640" spans="1:4" x14ac:dyDescent="0.2">
      <c r="A3640" s="164"/>
      <c r="B3640" s="164"/>
      <c r="C3640" s="164"/>
      <c r="D3640" s="165"/>
    </row>
    <row r="3641" spans="1:4" x14ac:dyDescent="0.2">
      <c r="A3641" s="164"/>
      <c r="B3641" s="164"/>
      <c r="C3641" s="164"/>
      <c r="D3641" s="165"/>
    </row>
    <row r="3642" spans="1:4" x14ac:dyDescent="0.2">
      <c r="A3642" s="164"/>
      <c r="B3642" s="164"/>
      <c r="C3642" s="164"/>
      <c r="D3642" s="165"/>
    </row>
    <row r="3643" spans="1:4" x14ac:dyDescent="0.2">
      <c r="A3643" s="164"/>
      <c r="B3643" s="164"/>
      <c r="C3643" s="164"/>
      <c r="D3643" s="165"/>
    </row>
    <row r="3644" spans="1:4" x14ac:dyDescent="0.2">
      <c r="A3644" s="164"/>
      <c r="B3644" s="164"/>
      <c r="C3644" s="164"/>
      <c r="D3644" s="165"/>
    </row>
    <row r="3645" spans="1:4" x14ac:dyDescent="0.2">
      <c r="A3645" s="164"/>
      <c r="B3645" s="164"/>
      <c r="C3645" s="164"/>
      <c r="D3645" s="165"/>
    </row>
    <row r="3646" spans="1:4" x14ac:dyDescent="0.2">
      <c r="A3646" s="164"/>
      <c r="B3646" s="164"/>
      <c r="C3646" s="164"/>
      <c r="D3646" s="165"/>
    </row>
    <row r="3647" spans="1:4" x14ac:dyDescent="0.2">
      <c r="A3647" s="164"/>
      <c r="B3647" s="164"/>
      <c r="C3647" s="164"/>
      <c r="D3647" s="165"/>
    </row>
    <row r="3648" spans="1:4" x14ac:dyDescent="0.2">
      <c r="A3648" s="164"/>
      <c r="B3648" s="164"/>
      <c r="C3648" s="164"/>
      <c r="D3648" s="165"/>
    </row>
    <row r="3649" spans="1:4" x14ac:dyDescent="0.2">
      <c r="A3649" s="164"/>
      <c r="B3649" s="164"/>
      <c r="C3649" s="164"/>
      <c r="D3649" s="165"/>
    </row>
    <row r="3650" spans="1:4" x14ac:dyDescent="0.2">
      <c r="A3650" s="164"/>
      <c r="B3650" s="164"/>
      <c r="C3650" s="164"/>
      <c r="D3650" s="165"/>
    </row>
    <row r="3651" spans="1:4" x14ac:dyDescent="0.2">
      <c r="A3651" s="164"/>
      <c r="B3651" s="164"/>
      <c r="C3651" s="164"/>
      <c r="D3651" s="165"/>
    </row>
    <row r="3652" spans="1:4" x14ac:dyDescent="0.2">
      <c r="A3652" s="164"/>
      <c r="B3652" s="164"/>
      <c r="C3652" s="164"/>
      <c r="D3652" s="165"/>
    </row>
    <row r="3653" spans="1:4" x14ac:dyDescent="0.2">
      <c r="A3653" s="164"/>
      <c r="B3653" s="164"/>
      <c r="C3653" s="164"/>
      <c r="D3653" s="165"/>
    </row>
    <row r="3654" spans="1:4" x14ac:dyDescent="0.2">
      <c r="A3654" s="164"/>
      <c r="B3654" s="164"/>
      <c r="C3654" s="164"/>
      <c r="D3654" s="165"/>
    </row>
    <row r="3655" spans="1:4" x14ac:dyDescent="0.2">
      <c r="A3655" s="164"/>
      <c r="B3655" s="164"/>
      <c r="C3655" s="164"/>
      <c r="D3655" s="165"/>
    </row>
    <row r="3656" spans="1:4" x14ac:dyDescent="0.2">
      <c r="A3656" s="164"/>
      <c r="B3656" s="164"/>
      <c r="C3656" s="164"/>
      <c r="D3656" s="165"/>
    </row>
    <row r="3657" spans="1:4" x14ac:dyDescent="0.2">
      <c r="A3657" s="164"/>
      <c r="B3657" s="164"/>
      <c r="C3657" s="164"/>
      <c r="D3657" s="165"/>
    </row>
    <row r="3658" spans="1:4" x14ac:dyDescent="0.2">
      <c r="A3658" s="164"/>
      <c r="B3658" s="164"/>
      <c r="C3658" s="164"/>
      <c r="D3658" s="165"/>
    </row>
    <row r="3659" spans="1:4" x14ac:dyDescent="0.2">
      <c r="A3659" s="164"/>
      <c r="B3659" s="164"/>
      <c r="C3659" s="164"/>
      <c r="D3659" s="165"/>
    </row>
    <row r="3660" spans="1:4" x14ac:dyDescent="0.2">
      <c r="A3660" s="164"/>
      <c r="B3660" s="164"/>
      <c r="C3660" s="164"/>
      <c r="D3660" s="165"/>
    </row>
    <row r="3661" spans="1:4" x14ac:dyDescent="0.2">
      <c r="A3661" s="164"/>
      <c r="B3661" s="164"/>
      <c r="C3661" s="164"/>
      <c r="D3661" s="165"/>
    </row>
    <row r="3662" spans="1:4" x14ac:dyDescent="0.2">
      <c r="A3662" s="164"/>
      <c r="B3662" s="164"/>
      <c r="C3662" s="164"/>
      <c r="D3662" s="165"/>
    </row>
    <row r="3663" spans="1:4" x14ac:dyDescent="0.2">
      <c r="A3663" s="164"/>
      <c r="B3663" s="164"/>
      <c r="C3663" s="164"/>
      <c r="D3663" s="165"/>
    </row>
    <row r="3664" spans="1:4" x14ac:dyDescent="0.2">
      <c r="A3664" s="164"/>
      <c r="B3664" s="164"/>
      <c r="C3664" s="164"/>
      <c r="D3664" s="165"/>
    </row>
    <row r="3665" spans="1:4" x14ac:dyDescent="0.2">
      <c r="A3665" s="164"/>
      <c r="B3665" s="164"/>
      <c r="C3665" s="164"/>
      <c r="D3665" s="165"/>
    </row>
    <row r="3666" spans="1:4" x14ac:dyDescent="0.2">
      <c r="A3666" s="164"/>
      <c r="B3666" s="164"/>
      <c r="C3666" s="164"/>
      <c r="D3666" s="165"/>
    </row>
    <row r="3667" spans="1:4" x14ac:dyDescent="0.2">
      <c r="A3667" s="164"/>
      <c r="B3667" s="164"/>
      <c r="C3667" s="164"/>
      <c r="D3667" s="165"/>
    </row>
    <row r="3668" spans="1:4" x14ac:dyDescent="0.2">
      <c r="A3668" s="164"/>
      <c r="B3668" s="164"/>
      <c r="C3668" s="164"/>
      <c r="D3668" s="165"/>
    </row>
    <row r="3669" spans="1:4" x14ac:dyDescent="0.2">
      <c r="A3669" s="164"/>
      <c r="B3669" s="164"/>
      <c r="C3669" s="164"/>
      <c r="D3669" s="165"/>
    </row>
    <row r="3670" spans="1:4" x14ac:dyDescent="0.2">
      <c r="A3670" s="164"/>
      <c r="B3670" s="164"/>
      <c r="C3670" s="164"/>
      <c r="D3670" s="165"/>
    </row>
    <row r="3671" spans="1:4" x14ac:dyDescent="0.2">
      <c r="A3671" s="164"/>
      <c r="B3671" s="164"/>
      <c r="C3671" s="164"/>
      <c r="D3671" s="165"/>
    </row>
    <row r="3672" spans="1:4" x14ac:dyDescent="0.2">
      <c r="A3672" s="164"/>
      <c r="B3672" s="164"/>
      <c r="C3672" s="164"/>
      <c r="D3672" s="165"/>
    </row>
    <row r="3673" spans="1:4" x14ac:dyDescent="0.2">
      <c r="A3673" s="164"/>
      <c r="B3673" s="164"/>
      <c r="C3673" s="164"/>
      <c r="D3673" s="165"/>
    </row>
    <row r="3674" spans="1:4" x14ac:dyDescent="0.2">
      <c r="A3674" s="164"/>
      <c r="B3674" s="164"/>
      <c r="C3674" s="164"/>
      <c r="D3674" s="165"/>
    </row>
    <row r="3675" spans="1:4" x14ac:dyDescent="0.2">
      <c r="A3675" s="164"/>
      <c r="B3675" s="164"/>
      <c r="C3675" s="164"/>
      <c r="D3675" s="165"/>
    </row>
    <row r="3676" spans="1:4" x14ac:dyDescent="0.2">
      <c r="A3676" s="164"/>
      <c r="B3676" s="164"/>
      <c r="C3676" s="164"/>
      <c r="D3676" s="165"/>
    </row>
    <row r="3677" spans="1:4" x14ac:dyDescent="0.2">
      <c r="A3677" s="164"/>
      <c r="B3677" s="164"/>
      <c r="C3677" s="164"/>
      <c r="D3677" s="165"/>
    </row>
    <row r="3678" spans="1:4" x14ac:dyDescent="0.2">
      <c r="A3678" s="164"/>
      <c r="B3678" s="164"/>
      <c r="C3678" s="164"/>
      <c r="D3678" s="165"/>
    </row>
    <row r="3679" spans="1:4" x14ac:dyDescent="0.2">
      <c r="A3679" s="164"/>
      <c r="B3679" s="164"/>
      <c r="C3679" s="164"/>
      <c r="D3679" s="165"/>
    </row>
    <row r="3680" spans="1:4" x14ac:dyDescent="0.2">
      <c r="A3680" s="164"/>
      <c r="B3680" s="164"/>
      <c r="C3680" s="164"/>
      <c r="D3680" s="165"/>
    </row>
    <row r="3681" spans="1:4" x14ac:dyDescent="0.2">
      <c r="A3681" s="164"/>
      <c r="B3681" s="164"/>
      <c r="C3681" s="164"/>
      <c r="D3681" s="165"/>
    </row>
    <row r="3682" spans="1:4" x14ac:dyDescent="0.2">
      <c r="A3682" s="164"/>
      <c r="B3682" s="164"/>
      <c r="C3682" s="164"/>
      <c r="D3682" s="165"/>
    </row>
    <row r="3683" spans="1:4" x14ac:dyDescent="0.2">
      <c r="A3683" s="164"/>
      <c r="B3683" s="164"/>
      <c r="C3683" s="164"/>
      <c r="D3683" s="165"/>
    </row>
    <row r="3684" spans="1:4" x14ac:dyDescent="0.2">
      <c r="A3684" s="164"/>
      <c r="B3684" s="164"/>
      <c r="C3684" s="164"/>
      <c r="D3684" s="165"/>
    </row>
    <row r="3685" spans="1:4" x14ac:dyDescent="0.2">
      <c r="A3685" s="164"/>
      <c r="B3685" s="164"/>
      <c r="C3685" s="164"/>
      <c r="D3685" s="165"/>
    </row>
    <row r="3686" spans="1:4" x14ac:dyDescent="0.2">
      <c r="A3686" s="164"/>
      <c r="B3686" s="164"/>
      <c r="C3686" s="164"/>
      <c r="D3686" s="165"/>
    </row>
    <row r="3687" spans="1:4" x14ac:dyDescent="0.2">
      <c r="A3687" s="164"/>
      <c r="B3687" s="164"/>
      <c r="C3687" s="164"/>
      <c r="D3687" s="165"/>
    </row>
    <row r="3688" spans="1:4" x14ac:dyDescent="0.2">
      <c r="A3688" s="164"/>
      <c r="B3688" s="164"/>
      <c r="C3688" s="164"/>
      <c r="D3688" s="165"/>
    </row>
    <row r="3689" spans="1:4" x14ac:dyDescent="0.2">
      <c r="A3689" s="164"/>
      <c r="B3689" s="164"/>
      <c r="C3689" s="164"/>
      <c r="D3689" s="165"/>
    </row>
    <row r="3690" spans="1:4" x14ac:dyDescent="0.2">
      <c r="A3690" s="164"/>
      <c r="B3690" s="164"/>
      <c r="C3690" s="164"/>
      <c r="D3690" s="165"/>
    </row>
    <row r="3691" spans="1:4" x14ac:dyDescent="0.2">
      <c r="A3691" s="164"/>
      <c r="B3691" s="164"/>
      <c r="C3691" s="164"/>
      <c r="D3691" s="165"/>
    </row>
    <row r="3692" spans="1:4" x14ac:dyDescent="0.2">
      <c r="A3692" s="164"/>
      <c r="B3692" s="164"/>
      <c r="C3692" s="164"/>
      <c r="D3692" s="165"/>
    </row>
    <row r="3693" spans="1:4" x14ac:dyDescent="0.2">
      <c r="A3693" s="164"/>
      <c r="B3693" s="164"/>
      <c r="C3693" s="164"/>
      <c r="D3693" s="165"/>
    </row>
    <row r="3694" spans="1:4" x14ac:dyDescent="0.2">
      <c r="A3694" s="164"/>
      <c r="B3694" s="164"/>
      <c r="C3694" s="164"/>
      <c r="D3694" s="165"/>
    </row>
    <row r="3695" spans="1:4" x14ac:dyDescent="0.2">
      <c r="A3695" s="164"/>
      <c r="B3695" s="164"/>
      <c r="C3695" s="164"/>
      <c r="D3695" s="165"/>
    </row>
    <row r="3696" spans="1:4" x14ac:dyDescent="0.2">
      <c r="A3696" s="164"/>
      <c r="B3696" s="164"/>
      <c r="C3696" s="164"/>
      <c r="D3696" s="165"/>
    </row>
    <row r="3697" spans="1:4" x14ac:dyDescent="0.2">
      <c r="A3697" s="164"/>
      <c r="B3697" s="164"/>
      <c r="C3697" s="164"/>
      <c r="D3697" s="165"/>
    </row>
    <row r="3698" spans="1:4" x14ac:dyDescent="0.2">
      <c r="A3698" s="164"/>
      <c r="B3698" s="164"/>
      <c r="C3698" s="164"/>
      <c r="D3698" s="165"/>
    </row>
    <row r="3699" spans="1:4" x14ac:dyDescent="0.2">
      <c r="A3699" s="164"/>
      <c r="B3699" s="164"/>
      <c r="C3699" s="164"/>
      <c r="D3699" s="165"/>
    </row>
    <row r="3700" spans="1:4" x14ac:dyDescent="0.2">
      <c r="A3700" s="164"/>
      <c r="B3700" s="164"/>
      <c r="C3700" s="164"/>
      <c r="D3700" s="165"/>
    </row>
    <row r="3701" spans="1:4" x14ac:dyDescent="0.2">
      <c r="A3701" s="164"/>
      <c r="B3701" s="164"/>
      <c r="C3701" s="164"/>
      <c r="D3701" s="165"/>
    </row>
    <row r="3702" spans="1:4" x14ac:dyDescent="0.2">
      <c r="A3702" s="164"/>
      <c r="B3702" s="164"/>
      <c r="C3702" s="164"/>
      <c r="D3702" s="165"/>
    </row>
    <row r="3703" spans="1:4" x14ac:dyDescent="0.2">
      <c r="A3703" s="164"/>
      <c r="B3703" s="164"/>
      <c r="C3703" s="164"/>
      <c r="D3703" s="165"/>
    </row>
    <row r="3704" spans="1:4" x14ac:dyDescent="0.2">
      <c r="A3704" s="164"/>
      <c r="B3704" s="164"/>
      <c r="C3704" s="164"/>
      <c r="D3704" s="165"/>
    </row>
    <row r="3705" spans="1:4" x14ac:dyDescent="0.2">
      <c r="A3705" s="164"/>
      <c r="B3705" s="164"/>
      <c r="C3705" s="164"/>
      <c r="D3705" s="165"/>
    </row>
    <row r="3706" spans="1:4" x14ac:dyDescent="0.2">
      <c r="A3706" s="164"/>
      <c r="B3706" s="164"/>
      <c r="C3706" s="164"/>
      <c r="D3706" s="165"/>
    </row>
    <row r="3707" spans="1:4" x14ac:dyDescent="0.2">
      <c r="A3707" s="164"/>
      <c r="B3707" s="164"/>
      <c r="C3707" s="164"/>
      <c r="D3707" s="165"/>
    </row>
    <row r="3708" spans="1:4" x14ac:dyDescent="0.2">
      <c r="A3708" s="164"/>
      <c r="B3708" s="164"/>
      <c r="C3708" s="164"/>
      <c r="D3708" s="165"/>
    </row>
    <row r="3709" spans="1:4" x14ac:dyDescent="0.2">
      <c r="A3709" s="164"/>
      <c r="B3709" s="164"/>
      <c r="C3709" s="164"/>
      <c r="D3709" s="165"/>
    </row>
    <row r="3710" spans="1:4" x14ac:dyDescent="0.2">
      <c r="A3710" s="164"/>
      <c r="B3710" s="164"/>
      <c r="C3710" s="164"/>
      <c r="D3710" s="165"/>
    </row>
    <row r="3711" spans="1:4" x14ac:dyDescent="0.2">
      <c r="A3711" s="164"/>
      <c r="B3711" s="164"/>
      <c r="C3711" s="164"/>
      <c r="D3711" s="165"/>
    </row>
    <row r="3712" spans="1:4" x14ac:dyDescent="0.2">
      <c r="A3712" s="164"/>
      <c r="B3712" s="164"/>
      <c r="C3712" s="164"/>
      <c r="D3712" s="165"/>
    </row>
    <row r="3713" spans="1:4" x14ac:dyDescent="0.2">
      <c r="A3713" s="164"/>
      <c r="B3713" s="164"/>
      <c r="C3713" s="164"/>
      <c r="D3713" s="165"/>
    </row>
    <row r="3714" spans="1:4" x14ac:dyDescent="0.2">
      <c r="A3714" s="164"/>
      <c r="B3714" s="164"/>
      <c r="C3714" s="164"/>
      <c r="D3714" s="165"/>
    </row>
    <row r="3715" spans="1:4" x14ac:dyDescent="0.2">
      <c r="A3715" s="164"/>
      <c r="B3715" s="164"/>
      <c r="C3715" s="164"/>
      <c r="D3715" s="165"/>
    </row>
    <row r="3716" spans="1:4" x14ac:dyDescent="0.2">
      <c r="A3716" s="164"/>
      <c r="B3716" s="164"/>
      <c r="C3716" s="164"/>
      <c r="D3716" s="165"/>
    </row>
    <row r="3717" spans="1:4" x14ac:dyDescent="0.2">
      <c r="A3717" s="164"/>
      <c r="B3717" s="164"/>
      <c r="C3717" s="164"/>
      <c r="D3717" s="165"/>
    </row>
    <row r="3718" spans="1:4" x14ac:dyDescent="0.2">
      <c r="A3718" s="164"/>
      <c r="B3718" s="164"/>
      <c r="C3718" s="164"/>
      <c r="D3718" s="165"/>
    </row>
    <row r="3719" spans="1:4" x14ac:dyDescent="0.2">
      <c r="A3719" s="164"/>
      <c r="B3719" s="164"/>
      <c r="C3719" s="164"/>
      <c r="D3719" s="165"/>
    </row>
    <row r="3720" spans="1:4" x14ac:dyDescent="0.2">
      <c r="A3720" s="164"/>
      <c r="B3720" s="164"/>
      <c r="C3720" s="164"/>
      <c r="D3720" s="165"/>
    </row>
    <row r="3721" spans="1:4" x14ac:dyDescent="0.2">
      <c r="A3721" s="164"/>
      <c r="B3721" s="164"/>
      <c r="C3721" s="164"/>
      <c r="D3721" s="165"/>
    </row>
    <row r="3722" spans="1:4" x14ac:dyDescent="0.2">
      <c r="A3722" s="164"/>
      <c r="B3722" s="164"/>
      <c r="C3722" s="164"/>
      <c r="D3722" s="165"/>
    </row>
    <row r="3723" spans="1:4" x14ac:dyDescent="0.2">
      <c r="A3723" s="164"/>
      <c r="B3723" s="164"/>
      <c r="C3723" s="164"/>
      <c r="D3723" s="165"/>
    </row>
    <row r="3724" spans="1:4" x14ac:dyDescent="0.2">
      <c r="A3724" s="164"/>
      <c r="B3724" s="164"/>
      <c r="C3724" s="164"/>
      <c r="D3724" s="165"/>
    </row>
    <row r="3725" spans="1:4" x14ac:dyDescent="0.2">
      <c r="A3725" s="164"/>
      <c r="B3725" s="164"/>
      <c r="C3725" s="164"/>
      <c r="D3725" s="165"/>
    </row>
    <row r="3726" spans="1:4" x14ac:dyDescent="0.2">
      <c r="A3726" s="164"/>
      <c r="B3726" s="164"/>
      <c r="C3726" s="164"/>
      <c r="D3726" s="165"/>
    </row>
    <row r="3727" spans="1:4" x14ac:dyDescent="0.2">
      <c r="A3727" s="164"/>
      <c r="B3727" s="164"/>
      <c r="C3727" s="164"/>
      <c r="D3727" s="165"/>
    </row>
    <row r="3728" spans="1:4" x14ac:dyDescent="0.2">
      <c r="A3728" s="164"/>
      <c r="B3728" s="164"/>
      <c r="C3728" s="164"/>
      <c r="D3728" s="165"/>
    </row>
    <row r="3729" spans="1:4" x14ac:dyDescent="0.2">
      <c r="A3729" s="164"/>
      <c r="B3729" s="164"/>
      <c r="C3729" s="164"/>
      <c r="D3729" s="165"/>
    </row>
    <row r="3730" spans="1:4" x14ac:dyDescent="0.2">
      <c r="A3730" s="164"/>
      <c r="B3730" s="164"/>
      <c r="C3730" s="164"/>
      <c r="D3730" s="165"/>
    </row>
    <row r="3731" spans="1:4" x14ac:dyDescent="0.2">
      <c r="A3731" s="164"/>
      <c r="B3731" s="164"/>
      <c r="C3731" s="164"/>
      <c r="D3731" s="165"/>
    </row>
    <row r="3732" spans="1:4" x14ac:dyDescent="0.2">
      <c r="A3732" s="164"/>
      <c r="B3732" s="164"/>
      <c r="C3732" s="164"/>
      <c r="D3732" s="165"/>
    </row>
    <row r="3733" spans="1:4" x14ac:dyDescent="0.2">
      <c r="A3733" s="164"/>
      <c r="B3733" s="164"/>
      <c r="C3733" s="164"/>
      <c r="D3733" s="165"/>
    </row>
    <row r="3734" spans="1:4" x14ac:dyDescent="0.2">
      <c r="A3734" s="164"/>
      <c r="B3734" s="164"/>
      <c r="C3734" s="164"/>
      <c r="D3734" s="165"/>
    </row>
    <row r="3735" spans="1:4" x14ac:dyDescent="0.2">
      <c r="A3735" s="164"/>
      <c r="B3735" s="164"/>
      <c r="C3735" s="164"/>
      <c r="D3735" s="165"/>
    </row>
    <row r="3736" spans="1:4" x14ac:dyDescent="0.2">
      <c r="A3736" s="164"/>
      <c r="B3736" s="164"/>
      <c r="C3736" s="164"/>
      <c r="D3736" s="165"/>
    </row>
    <row r="3737" spans="1:4" x14ac:dyDescent="0.2">
      <c r="A3737" s="164"/>
      <c r="B3737" s="164"/>
      <c r="C3737" s="164"/>
      <c r="D3737" s="165"/>
    </row>
    <row r="3738" spans="1:4" x14ac:dyDescent="0.2">
      <c r="A3738" s="164"/>
      <c r="B3738" s="164"/>
      <c r="C3738" s="164"/>
      <c r="D3738" s="165"/>
    </row>
    <row r="3739" spans="1:4" x14ac:dyDescent="0.2">
      <c r="A3739" s="164"/>
      <c r="B3739" s="164"/>
      <c r="C3739" s="164"/>
      <c r="D3739" s="165"/>
    </row>
    <row r="3740" spans="1:4" x14ac:dyDescent="0.2">
      <c r="A3740" s="164"/>
      <c r="B3740" s="164"/>
      <c r="C3740" s="164"/>
      <c r="D3740" s="165"/>
    </row>
    <row r="3741" spans="1:4" x14ac:dyDescent="0.2">
      <c r="A3741" s="164"/>
      <c r="B3741" s="164"/>
      <c r="C3741" s="164"/>
      <c r="D3741" s="165"/>
    </row>
    <row r="3742" spans="1:4" x14ac:dyDescent="0.2">
      <c r="A3742" s="164"/>
      <c r="B3742" s="164"/>
      <c r="C3742" s="164"/>
      <c r="D3742" s="165"/>
    </row>
    <row r="3743" spans="1:4" x14ac:dyDescent="0.2">
      <c r="A3743" s="164"/>
      <c r="B3743" s="164"/>
      <c r="C3743" s="164"/>
      <c r="D3743" s="165"/>
    </row>
    <row r="3744" spans="1:4" x14ac:dyDescent="0.2">
      <c r="A3744" s="164"/>
      <c r="B3744" s="164"/>
      <c r="C3744" s="164"/>
      <c r="D3744" s="165"/>
    </row>
    <row r="3745" spans="1:4" x14ac:dyDescent="0.2">
      <c r="A3745" s="164"/>
      <c r="B3745" s="164"/>
      <c r="C3745" s="164"/>
      <c r="D3745" s="165"/>
    </row>
    <row r="3746" spans="1:4" x14ac:dyDescent="0.2">
      <c r="A3746" s="164"/>
      <c r="B3746" s="164"/>
      <c r="C3746" s="164"/>
      <c r="D3746" s="165"/>
    </row>
    <row r="3747" spans="1:4" x14ac:dyDescent="0.2">
      <c r="A3747" s="164"/>
      <c r="B3747" s="164"/>
      <c r="C3747" s="164"/>
      <c r="D3747" s="165"/>
    </row>
    <row r="3748" spans="1:4" x14ac:dyDescent="0.2">
      <c r="A3748" s="164"/>
      <c r="B3748" s="164"/>
      <c r="C3748" s="164"/>
      <c r="D3748" s="165"/>
    </row>
    <row r="3749" spans="1:4" x14ac:dyDescent="0.2">
      <c r="A3749" s="164"/>
      <c r="B3749" s="164"/>
      <c r="C3749" s="164"/>
      <c r="D3749" s="165"/>
    </row>
    <row r="3750" spans="1:4" x14ac:dyDescent="0.2">
      <c r="A3750" s="164"/>
      <c r="B3750" s="164"/>
      <c r="C3750" s="164"/>
      <c r="D3750" s="165"/>
    </row>
    <row r="3751" spans="1:4" x14ac:dyDescent="0.2">
      <c r="A3751" s="164"/>
      <c r="B3751" s="164"/>
      <c r="C3751" s="164"/>
      <c r="D3751" s="165"/>
    </row>
    <row r="3752" spans="1:4" x14ac:dyDescent="0.2">
      <c r="A3752" s="164"/>
      <c r="B3752" s="164"/>
      <c r="C3752" s="164"/>
      <c r="D3752" s="165"/>
    </row>
    <row r="3753" spans="1:4" x14ac:dyDescent="0.2">
      <c r="A3753" s="164"/>
      <c r="B3753" s="164"/>
      <c r="C3753" s="164"/>
      <c r="D3753" s="165"/>
    </row>
    <row r="3754" spans="1:4" x14ac:dyDescent="0.2">
      <c r="A3754" s="164"/>
      <c r="B3754" s="164"/>
      <c r="C3754" s="164"/>
      <c r="D3754" s="165"/>
    </row>
    <row r="3755" spans="1:4" x14ac:dyDescent="0.2">
      <c r="A3755" s="164"/>
      <c r="B3755" s="164"/>
      <c r="C3755" s="164"/>
      <c r="D3755" s="165"/>
    </row>
    <row r="3756" spans="1:4" x14ac:dyDescent="0.2">
      <c r="A3756" s="164"/>
      <c r="B3756" s="164"/>
      <c r="C3756" s="164"/>
      <c r="D3756" s="165"/>
    </row>
    <row r="3757" spans="1:4" x14ac:dyDescent="0.2">
      <c r="A3757" s="164"/>
      <c r="B3757" s="164"/>
      <c r="C3757" s="164"/>
      <c r="D3757" s="165"/>
    </row>
    <row r="3758" spans="1:4" x14ac:dyDescent="0.2">
      <c r="A3758" s="164"/>
      <c r="B3758" s="164"/>
      <c r="C3758" s="164"/>
      <c r="D3758" s="165"/>
    </row>
    <row r="3759" spans="1:4" x14ac:dyDescent="0.2">
      <c r="A3759" s="164"/>
      <c r="B3759" s="164"/>
      <c r="C3759" s="164"/>
      <c r="D3759" s="165"/>
    </row>
    <row r="3760" spans="1:4" x14ac:dyDescent="0.2">
      <c r="A3760" s="164"/>
      <c r="B3760" s="164"/>
      <c r="C3760" s="164"/>
      <c r="D3760" s="165"/>
    </row>
    <row r="3761" spans="1:4" x14ac:dyDescent="0.2">
      <c r="A3761" s="164"/>
      <c r="B3761" s="164"/>
      <c r="C3761" s="164"/>
      <c r="D3761" s="165"/>
    </row>
    <row r="3762" spans="1:4" x14ac:dyDescent="0.2">
      <c r="A3762" s="164"/>
      <c r="B3762" s="164"/>
      <c r="C3762" s="164"/>
      <c r="D3762" s="165"/>
    </row>
    <row r="3763" spans="1:4" x14ac:dyDescent="0.2">
      <c r="A3763" s="164"/>
      <c r="B3763" s="164"/>
      <c r="C3763" s="164"/>
      <c r="D3763" s="165"/>
    </row>
    <row r="3764" spans="1:4" x14ac:dyDescent="0.2">
      <c r="A3764" s="164"/>
      <c r="B3764" s="164"/>
      <c r="C3764" s="164"/>
      <c r="D3764" s="165"/>
    </row>
    <row r="3765" spans="1:4" x14ac:dyDescent="0.2">
      <c r="A3765" s="164"/>
      <c r="B3765" s="164"/>
      <c r="C3765" s="164"/>
      <c r="D3765" s="165"/>
    </row>
    <row r="3766" spans="1:4" x14ac:dyDescent="0.2">
      <c r="A3766" s="164"/>
      <c r="B3766" s="164"/>
      <c r="C3766" s="164"/>
      <c r="D3766" s="165"/>
    </row>
    <row r="3767" spans="1:4" x14ac:dyDescent="0.2">
      <c r="A3767" s="164"/>
      <c r="B3767" s="164"/>
      <c r="C3767" s="164"/>
      <c r="D3767" s="165"/>
    </row>
    <row r="3768" spans="1:4" x14ac:dyDescent="0.2">
      <c r="A3768" s="164"/>
      <c r="B3768" s="164"/>
      <c r="C3768" s="164"/>
      <c r="D3768" s="165"/>
    </row>
    <row r="3769" spans="1:4" x14ac:dyDescent="0.2">
      <c r="A3769" s="164"/>
      <c r="B3769" s="164"/>
      <c r="C3769" s="164"/>
      <c r="D3769" s="165"/>
    </row>
    <row r="3770" spans="1:4" x14ac:dyDescent="0.2">
      <c r="A3770" s="164"/>
      <c r="B3770" s="164"/>
      <c r="C3770" s="164"/>
      <c r="D3770" s="165"/>
    </row>
    <row r="3771" spans="1:4" x14ac:dyDescent="0.2">
      <c r="A3771" s="164"/>
      <c r="B3771" s="164"/>
      <c r="C3771" s="164"/>
      <c r="D3771" s="165"/>
    </row>
    <row r="3772" spans="1:4" x14ac:dyDescent="0.2">
      <c r="A3772" s="164"/>
      <c r="B3772" s="164"/>
      <c r="C3772" s="164"/>
      <c r="D3772" s="165"/>
    </row>
    <row r="3773" spans="1:4" x14ac:dyDescent="0.2">
      <c r="A3773" s="164"/>
      <c r="B3773" s="164"/>
      <c r="C3773" s="164"/>
      <c r="D3773" s="165"/>
    </row>
    <row r="3774" spans="1:4" x14ac:dyDescent="0.2">
      <c r="A3774" s="164"/>
      <c r="B3774" s="164"/>
      <c r="C3774" s="164"/>
      <c r="D3774" s="165"/>
    </row>
    <row r="3775" spans="1:4" x14ac:dyDescent="0.2">
      <c r="A3775" s="164"/>
      <c r="B3775" s="164"/>
      <c r="C3775" s="164"/>
      <c r="D3775" s="165"/>
    </row>
    <row r="3776" spans="1:4" x14ac:dyDescent="0.2">
      <c r="A3776" s="164"/>
      <c r="B3776" s="164"/>
      <c r="C3776" s="164"/>
      <c r="D3776" s="165"/>
    </row>
    <row r="3777" spans="1:4" x14ac:dyDescent="0.2">
      <c r="A3777" s="164"/>
      <c r="B3777" s="164"/>
      <c r="C3777" s="164"/>
      <c r="D3777" s="165"/>
    </row>
    <row r="3778" spans="1:4" x14ac:dyDescent="0.2">
      <c r="A3778" s="164"/>
      <c r="B3778" s="164"/>
      <c r="C3778" s="164"/>
      <c r="D3778" s="165"/>
    </row>
    <row r="3779" spans="1:4" x14ac:dyDescent="0.2">
      <c r="A3779" s="164"/>
      <c r="B3779" s="164"/>
      <c r="C3779" s="164"/>
      <c r="D3779" s="165"/>
    </row>
    <row r="3780" spans="1:4" x14ac:dyDescent="0.2">
      <c r="A3780" s="164"/>
      <c r="B3780" s="164"/>
      <c r="C3780" s="164"/>
      <c r="D3780" s="165"/>
    </row>
    <row r="3781" spans="1:4" x14ac:dyDescent="0.2">
      <c r="A3781" s="164"/>
      <c r="B3781" s="164"/>
      <c r="C3781" s="164"/>
      <c r="D3781" s="165"/>
    </row>
    <row r="3782" spans="1:4" x14ac:dyDescent="0.2">
      <c r="A3782" s="164"/>
      <c r="B3782" s="164"/>
      <c r="C3782" s="164"/>
      <c r="D3782" s="165"/>
    </row>
    <row r="3783" spans="1:4" x14ac:dyDescent="0.2">
      <c r="A3783" s="164"/>
      <c r="B3783" s="164"/>
      <c r="C3783" s="164"/>
      <c r="D3783" s="165"/>
    </row>
    <row r="3784" spans="1:4" x14ac:dyDescent="0.2">
      <c r="A3784" s="164"/>
      <c r="B3784" s="164"/>
      <c r="C3784" s="164"/>
      <c r="D3784" s="165"/>
    </row>
    <row r="3785" spans="1:4" x14ac:dyDescent="0.2">
      <c r="A3785" s="164"/>
      <c r="B3785" s="164"/>
      <c r="C3785" s="164"/>
      <c r="D3785" s="165"/>
    </row>
    <row r="3786" spans="1:4" x14ac:dyDescent="0.2">
      <c r="A3786" s="164"/>
      <c r="B3786" s="164"/>
      <c r="C3786" s="164"/>
      <c r="D3786" s="165"/>
    </row>
    <row r="3787" spans="1:4" x14ac:dyDescent="0.2">
      <c r="A3787" s="164"/>
      <c r="B3787" s="164"/>
      <c r="C3787" s="164"/>
      <c r="D3787" s="165"/>
    </row>
    <row r="3788" spans="1:4" x14ac:dyDescent="0.2">
      <c r="A3788" s="164"/>
      <c r="B3788" s="164"/>
      <c r="C3788" s="164"/>
      <c r="D3788" s="165"/>
    </row>
    <row r="3789" spans="1:4" x14ac:dyDescent="0.2">
      <c r="A3789" s="164"/>
      <c r="B3789" s="164"/>
      <c r="C3789" s="164"/>
      <c r="D3789" s="165"/>
    </row>
    <row r="3790" spans="1:4" x14ac:dyDescent="0.2">
      <c r="A3790" s="164"/>
      <c r="B3790" s="164"/>
      <c r="C3790" s="164"/>
      <c r="D3790" s="165"/>
    </row>
    <row r="3791" spans="1:4" x14ac:dyDescent="0.2">
      <c r="A3791" s="164"/>
      <c r="B3791" s="164"/>
      <c r="C3791" s="164"/>
      <c r="D3791" s="165"/>
    </row>
    <row r="3792" spans="1:4" x14ac:dyDescent="0.2">
      <c r="A3792" s="164"/>
      <c r="B3792" s="164"/>
      <c r="C3792" s="164"/>
      <c r="D3792" s="165"/>
    </row>
    <row r="3793" spans="1:4" x14ac:dyDescent="0.2">
      <c r="A3793" s="164"/>
      <c r="B3793" s="164"/>
      <c r="C3793" s="164"/>
      <c r="D3793" s="165"/>
    </row>
    <row r="3794" spans="1:4" x14ac:dyDescent="0.2">
      <c r="A3794" s="164"/>
      <c r="B3794" s="164"/>
      <c r="C3794" s="164"/>
      <c r="D3794" s="165"/>
    </row>
    <row r="3795" spans="1:4" x14ac:dyDescent="0.2">
      <c r="A3795" s="164"/>
      <c r="B3795" s="164"/>
      <c r="C3795" s="164"/>
      <c r="D3795" s="165"/>
    </row>
    <row r="3796" spans="1:4" x14ac:dyDescent="0.2">
      <c r="A3796" s="164"/>
      <c r="B3796" s="164"/>
      <c r="C3796" s="164"/>
      <c r="D3796" s="165"/>
    </row>
    <row r="3797" spans="1:4" x14ac:dyDescent="0.2">
      <c r="A3797" s="164"/>
      <c r="B3797" s="164"/>
      <c r="C3797" s="164"/>
      <c r="D3797" s="165"/>
    </row>
    <row r="3798" spans="1:4" x14ac:dyDescent="0.2">
      <c r="A3798" s="164"/>
      <c r="B3798" s="164"/>
      <c r="C3798" s="164"/>
      <c r="D3798" s="165"/>
    </row>
    <row r="3799" spans="1:4" x14ac:dyDescent="0.2">
      <c r="A3799" s="164"/>
      <c r="B3799" s="164"/>
      <c r="C3799" s="164"/>
      <c r="D3799" s="165"/>
    </row>
    <row r="3800" spans="1:4" x14ac:dyDescent="0.2">
      <c r="A3800" s="164"/>
      <c r="B3800" s="164"/>
      <c r="C3800" s="164"/>
      <c r="D3800" s="165"/>
    </row>
    <row r="3801" spans="1:4" x14ac:dyDescent="0.2">
      <c r="A3801" s="164"/>
      <c r="B3801" s="164"/>
      <c r="C3801" s="164"/>
      <c r="D3801" s="165"/>
    </row>
    <row r="3802" spans="1:4" x14ac:dyDescent="0.2">
      <c r="A3802" s="164"/>
      <c r="B3802" s="164"/>
      <c r="C3802" s="164"/>
      <c r="D3802" s="165"/>
    </row>
    <row r="3803" spans="1:4" x14ac:dyDescent="0.2">
      <c r="A3803" s="164"/>
      <c r="B3803" s="164"/>
      <c r="C3803" s="164"/>
      <c r="D3803" s="165"/>
    </row>
    <row r="3804" spans="1:4" x14ac:dyDescent="0.2">
      <c r="A3804" s="164"/>
      <c r="B3804" s="164"/>
      <c r="C3804" s="164"/>
      <c r="D3804" s="165"/>
    </row>
    <row r="3805" spans="1:4" x14ac:dyDescent="0.2">
      <c r="A3805" s="164"/>
      <c r="B3805" s="164"/>
      <c r="C3805" s="164"/>
      <c r="D3805" s="165"/>
    </row>
    <row r="3806" spans="1:4" x14ac:dyDescent="0.2">
      <c r="A3806" s="164"/>
      <c r="B3806" s="164"/>
      <c r="C3806" s="164"/>
      <c r="D3806" s="165"/>
    </row>
    <row r="3807" spans="1:4" x14ac:dyDescent="0.2">
      <c r="A3807" s="164"/>
      <c r="B3807" s="164"/>
      <c r="C3807" s="164"/>
      <c r="D3807" s="165"/>
    </row>
    <row r="3808" spans="1:4" x14ac:dyDescent="0.2">
      <c r="A3808" s="164"/>
      <c r="B3808" s="164"/>
      <c r="C3808" s="164"/>
      <c r="D3808" s="165"/>
    </row>
    <row r="3809" spans="1:4" x14ac:dyDescent="0.2">
      <c r="A3809" s="164"/>
      <c r="B3809" s="164"/>
      <c r="C3809" s="164"/>
      <c r="D3809" s="165"/>
    </row>
    <row r="3810" spans="1:4" x14ac:dyDescent="0.2">
      <c r="A3810" s="164"/>
      <c r="B3810" s="164"/>
      <c r="C3810" s="164"/>
      <c r="D3810" s="165"/>
    </row>
    <row r="3811" spans="1:4" x14ac:dyDescent="0.2">
      <c r="A3811" s="164"/>
      <c r="B3811" s="164"/>
      <c r="C3811" s="164"/>
      <c r="D3811" s="165"/>
    </row>
    <row r="3812" spans="1:4" x14ac:dyDescent="0.2">
      <c r="A3812" s="164"/>
      <c r="B3812" s="164"/>
      <c r="C3812" s="164"/>
      <c r="D3812" s="165"/>
    </row>
    <row r="3813" spans="1:4" x14ac:dyDescent="0.2">
      <c r="A3813" s="164"/>
      <c r="B3813" s="164"/>
      <c r="C3813" s="164"/>
      <c r="D3813" s="165"/>
    </row>
    <row r="3814" spans="1:4" x14ac:dyDescent="0.2">
      <c r="A3814" s="164"/>
      <c r="B3814" s="164"/>
      <c r="C3814" s="164"/>
      <c r="D3814" s="165"/>
    </row>
    <row r="3815" spans="1:4" x14ac:dyDescent="0.2">
      <c r="A3815" s="164"/>
      <c r="B3815" s="164"/>
      <c r="C3815" s="164"/>
      <c r="D3815" s="165"/>
    </row>
    <row r="3816" spans="1:4" x14ac:dyDescent="0.2">
      <c r="A3816" s="164"/>
      <c r="B3816" s="164"/>
      <c r="C3816" s="164"/>
      <c r="D3816" s="165"/>
    </row>
    <row r="3817" spans="1:4" x14ac:dyDescent="0.2">
      <c r="A3817" s="164"/>
      <c r="B3817" s="164"/>
      <c r="C3817" s="164"/>
      <c r="D3817" s="165"/>
    </row>
    <row r="3818" spans="1:4" x14ac:dyDescent="0.2">
      <c r="A3818" s="164"/>
      <c r="B3818" s="164"/>
      <c r="C3818" s="164"/>
      <c r="D3818" s="165"/>
    </row>
    <row r="3819" spans="1:4" x14ac:dyDescent="0.2">
      <c r="A3819" s="164"/>
      <c r="B3819" s="164"/>
      <c r="C3819" s="164"/>
      <c r="D3819" s="165"/>
    </row>
    <row r="3820" spans="1:4" x14ac:dyDescent="0.2">
      <c r="A3820" s="164"/>
      <c r="B3820" s="164"/>
      <c r="C3820" s="164"/>
      <c r="D3820" s="165"/>
    </row>
    <row r="3821" spans="1:4" x14ac:dyDescent="0.2">
      <c r="A3821" s="164"/>
      <c r="B3821" s="164"/>
      <c r="C3821" s="164"/>
      <c r="D3821" s="165"/>
    </row>
    <row r="3822" spans="1:4" x14ac:dyDescent="0.2">
      <c r="A3822" s="164"/>
      <c r="B3822" s="164"/>
      <c r="C3822" s="164"/>
      <c r="D3822" s="165"/>
    </row>
    <row r="3823" spans="1:4" x14ac:dyDescent="0.2">
      <c r="A3823" s="164"/>
      <c r="B3823" s="164"/>
      <c r="C3823" s="164"/>
      <c r="D3823" s="165"/>
    </row>
    <row r="3824" spans="1:4" x14ac:dyDescent="0.2">
      <c r="A3824" s="164"/>
      <c r="B3824" s="164"/>
      <c r="C3824" s="164"/>
      <c r="D3824" s="165"/>
    </row>
    <row r="3825" spans="1:4" x14ac:dyDescent="0.2">
      <c r="A3825" s="164"/>
      <c r="B3825" s="164"/>
      <c r="C3825" s="164"/>
      <c r="D3825" s="165"/>
    </row>
    <row r="3826" spans="1:4" x14ac:dyDescent="0.2">
      <c r="A3826" s="164"/>
      <c r="B3826" s="164"/>
      <c r="C3826" s="164"/>
      <c r="D3826" s="165"/>
    </row>
    <row r="3827" spans="1:4" x14ac:dyDescent="0.2">
      <c r="A3827" s="164"/>
      <c r="B3827" s="164"/>
      <c r="C3827" s="164"/>
      <c r="D3827" s="165"/>
    </row>
    <row r="3828" spans="1:4" x14ac:dyDescent="0.2">
      <c r="A3828" s="164"/>
      <c r="B3828" s="164"/>
      <c r="C3828" s="164"/>
      <c r="D3828" s="165"/>
    </row>
    <row r="3829" spans="1:4" x14ac:dyDescent="0.2">
      <c r="A3829" s="164"/>
      <c r="B3829" s="164"/>
      <c r="C3829" s="164"/>
      <c r="D3829" s="165"/>
    </row>
    <row r="3830" spans="1:4" x14ac:dyDescent="0.2">
      <c r="A3830" s="164"/>
      <c r="B3830" s="164"/>
      <c r="C3830" s="164"/>
      <c r="D3830" s="165"/>
    </row>
    <row r="3831" spans="1:4" x14ac:dyDescent="0.2">
      <c r="A3831" s="164"/>
      <c r="B3831" s="164"/>
      <c r="C3831" s="164"/>
      <c r="D3831" s="165"/>
    </row>
    <row r="3832" spans="1:4" x14ac:dyDescent="0.2">
      <c r="A3832" s="164"/>
      <c r="B3832" s="164"/>
      <c r="C3832" s="164"/>
      <c r="D3832" s="165"/>
    </row>
    <row r="3833" spans="1:4" x14ac:dyDescent="0.2">
      <c r="A3833" s="164"/>
      <c r="B3833" s="164"/>
      <c r="C3833" s="164"/>
      <c r="D3833" s="165"/>
    </row>
    <row r="3834" spans="1:4" x14ac:dyDescent="0.2">
      <c r="A3834" s="164"/>
      <c r="B3834" s="164"/>
      <c r="C3834" s="164"/>
      <c r="D3834" s="165"/>
    </row>
    <row r="3835" spans="1:4" x14ac:dyDescent="0.2">
      <c r="A3835" s="164"/>
      <c r="B3835" s="164"/>
      <c r="C3835" s="164"/>
      <c r="D3835" s="165"/>
    </row>
    <row r="3836" spans="1:4" x14ac:dyDescent="0.2">
      <c r="A3836" s="164"/>
      <c r="B3836" s="164"/>
      <c r="C3836" s="164"/>
      <c r="D3836" s="165"/>
    </row>
    <row r="3837" spans="1:4" x14ac:dyDescent="0.2">
      <c r="A3837" s="164"/>
      <c r="B3837" s="164"/>
      <c r="C3837" s="164"/>
      <c r="D3837" s="165"/>
    </row>
    <row r="3838" spans="1:4" x14ac:dyDescent="0.2">
      <c r="A3838" s="164"/>
      <c r="B3838" s="164"/>
      <c r="C3838" s="164"/>
      <c r="D3838" s="165"/>
    </row>
    <row r="3839" spans="1:4" x14ac:dyDescent="0.2">
      <c r="A3839" s="164"/>
      <c r="B3839" s="164"/>
      <c r="C3839" s="164"/>
      <c r="D3839" s="165"/>
    </row>
    <row r="3840" spans="1:4" x14ac:dyDescent="0.2">
      <c r="A3840" s="164"/>
      <c r="B3840" s="164"/>
      <c r="C3840" s="164"/>
      <c r="D3840" s="165"/>
    </row>
    <row r="3841" spans="1:4" x14ac:dyDescent="0.2">
      <c r="A3841" s="164"/>
      <c r="B3841" s="164"/>
      <c r="C3841" s="164"/>
      <c r="D3841" s="165"/>
    </row>
    <row r="3842" spans="1:4" x14ac:dyDescent="0.2">
      <c r="A3842" s="164"/>
      <c r="B3842" s="164"/>
      <c r="C3842" s="164"/>
      <c r="D3842" s="165"/>
    </row>
    <row r="3843" spans="1:4" x14ac:dyDescent="0.2">
      <c r="A3843" s="164"/>
      <c r="B3843" s="164"/>
      <c r="C3843" s="164"/>
      <c r="D3843" s="165"/>
    </row>
    <row r="3844" spans="1:4" x14ac:dyDescent="0.2">
      <c r="A3844" s="164"/>
      <c r="B3844" s="164"/>
      <c r="C3844" s="164"/>
      <c r="D3844" s="165"/>
    </row>
    <row r="3845" spans="1:4" x14ac:dyDescent="0.2">
      <c r="A3845" s="164"/>
      <c r="B3845" s="164"/>
      <c r="C3845" s="164"/>
      <c r="D3845" s="165"/>
    </row>
    <row r="3846" spans="1:4" x14ac:dyDescent="0.2">
      <c r="A3846" s="164"/>
      <c r="B3846" s="164"/>
      <c r="C3846" s="164"/>
      <c r="D3846" s="165"/>
    </row>
    <row r="3847" spans="1:4" x14ac:dyDescent="0.2">
      <c r="A3847" s="164"/>
      <c r="B3847" s="164"/>
      <c r="C3847" s="164"/>
      <c r="D3847" s="165"/>
    </row>
    <row r="3848" spans="1:4" x14ac:dyDescent="0.2">
      <c r="A3848" s="164"/>
      <c r="B3848" s="164"/>
      <c r="C3848" s="164"/>
      <c r="D3848" s="165"/>
    </row>
    <row r="3849" spans="1:4" x14ac:dyDescent="0.2">
      <c r="A3849" s="164"/>
      <c r="B3849" s="164"/>
      <c r="C3849" s="164"/>
      <c r="D3849" s="165"/>
    </row>
    <row r="3850" spans="1:4" x14ac:dyDescent="0.2">
      <c r="A3850" s="164"/>
      <c r="B3850" s="164"/>
      <c r="C3850" s="164"/>
      <c r="D3850" s="165"/>
    </row>
    <row r="3851" spans="1:4" x14ac:dyDescent="0.2">
      <c r="A3851" s="164"/>
      <c r="B3851" s="164"/>
      <c r="C3851" s="164"/>
      <c r="D3851" s="165"/>
    </row>
    <row r="3852" spans="1:4" x14ac:dyDescent="0.2">
      <c r="A3852" s="164"/>
      <c r="B3852" s="164"/>
      <c r="C3852" s="164"/>
      <c r="D3852" s="165"/>
    </row>
    <row r="3853" spans="1:4" x14ac:dyDescent="0.2">
      <c r="A3853" s="164"/>
      <c r="B3853" s="164"/>
      <c r="C3853" s="164"/>
      <c r="D3853" s="165"/>
    </row>
    <row r="3854" spans="1:4" x14ac:dyDescent="0.2">
      <c r="A3854" s="164"/>
      <c r="B3854" s="164"/>
      <c r="C3854" s="164"/>
      <c r="D3854" s="165"/>
    </row>
    <row r="3855" spans="1:4" x14ac:dyDescent="0.2">
      <c r="A3855" s="164"/>
      <c r="B3855" s="164"/>
      <c r="C3855" s="164"/>
      <c r="D3855" s="165"/>
    </row>
    <row r="3856" spans="1:4" x14ac:dyDescent="0.2">
      <c r="A3856" s="164"/>
      <c r="B3856" s="164"/>
      <c r="C3856" s="164"/>
      <c r="D3856" s="165"/>
    </row>
    <row r="3857" spans="1:4" x14ac:dyDescent="0.2">
      <c r="A3857" s="164"/>
      <c r="B3857" s="164"/>
      <c r="C3857" s="164"/>
      <c r="D3857" s="165"/>
    </row>
    <row r="3858" spans="1:4" x14ac:dyDescent="0.2">
      <c r="A3858" s="164"/>
      <c r="B3858" s="164"/>
      <c r="C3858" s="164"/>
      <c r="D3858" s="165"/>
    </row>
    <row r="3859" spans="1:4" x14ac:dyDescent="0.2">
      <c r="A3859" s="164"/>
      <c r="B3859" s="164"/>
      <c r="C3859" s="164"/>
      <c r="D3859" s="165"/>
    </row>
    <row r="3860" spans="1:4" x14ac:dyDescent="0.2">
      <c r="A3860" s="164"/>
      <c r="B3860" s="164"/>
      <c r="C3860" s="164"/>
      <c r="D3860" s="165"/>
    </row>
    <row r="3861" spans="1:4" x14ac:dyDescent="0.2">
      <c r="A3861" s="164"/>
      <c r="B3861" s="164"/>
      <c r="C3861" s="164"/>
      <c r="D3861" s="165"/>
    </row>
    <row r="3862" spans="1:4" x14ac:dyDescent="0.2">
      <c r="A3862" s="164"/>
      <c r="B3862" s="164"/>
      <c r="C3862" s="164"/>
      <c r="D3862" s="165"/>
    </row>
    <row r="3863" spans="1:4" x14ac:dyDescent="0.2">
      <c r="A3863" s="164"/>
      <c r="B3863" s="164"/>
      <c r="C3863" s="164"/>
      <c r="D3863" s="165"/>
    </row>
    <row r="3864" spans="1:4" x14ac:dyDescent="0.2">
      <c r="A3864" s="164"/>
      <c r="B3864" s="164"/>
      <c r="C3864" s="164"/>
      <c r="D3864" s="165"/>
    </row>
    <row r="3865" spans="1:4" x14ac:dyDescent="0.2">
      <c r="A3865" s="164"/>
      <c r="B3865" s="164"/>
      <c r="C3865" s="164"/>
      <c r="D3865" s="165"/>
    </row>
    <row r="3866" spans="1:4" x14ac:dyDescent="0.2">
      <c r="A3866" s="164"/>
      <c r="B3866" s="164"/>
      <c r="C3866" s="164"/>
      <c r="D3866" s="165"/>
    </row>
    <row r="3867" spans="1:4" x14ac:dyDescent="0.2">
      <c r="A3867" s="164"/>
      <c r="B3867" s="164"/>
      <c r="C3867" s="164"/>
      <c r="D3867" s="165"/>
    </row>
    <row r="3868" spans="1:4" x14ac:dyDescent="0.2">
      <c r="A3868" s="164"/>
      <c r="B3868" s="164"/>
      <c r="C3868" s="164"/>
      <c r="D3868" s="165"/>
    </row>
    <row r="3869" spans="1:4" x14ac:dyDescent="0.2">
      <c r="A3869" s="164"/>
      <c r="B3869" s="164"/>
      <c r="C3869" s="164"/>
      <c r="D3869" s="165"/>
    </row>
    <row r="3870" spans="1:4" x14ac:dyDescent="0.2">
      <c r="A3870" s="164"/>
      <c r="B3870" s="164"/>
      <c r="C3870" s="164"/>
      <c r="D3870" s="165"/>
    </row>
    <row r="3871" spans="1:4" x14ac:dyDescent="0.2">
      <c r="A3871" s="164"/>
      <c r="B3871" s="164"/>
      <c r="C3871" s="164"/>
      <c r="D3871" s="165"/>
    </row>
    <row r="3872" spans="1:4" x14ac:dyDescent="0.2">
      <c r="A3872" s="164"/>
      <c r="B3872" s="164"/>
      <c r="C3872" s="164"/>
      <c r="D3872" s="165"/>
    </row>
    <row r="3873" spans="1:4" x14ac:dyDescent="0.2">
      <c r="A3873" s="164"/>
      <c r="B3873" s="164"/>
      <c r="C3873" s="164"/>
      <c r="D3873" s="165"/>
    </row>
    <row r="3874" spans="1:4" x14ac:dyDescent="0.2">
      <c r="A3874" s="164"/>
      <c r="B3874" s="164"/>
      <c r="C3874" s="164"/>
      <c r="D3874" s="165"/>
    </row>
    <row r="3875" spans="1:4" x14ac:dyDescent="0.2">
      <c r="A3875" s="164"/>
      <c r="B3875" s="164"/>
      <c r="C3875" s="164"/>
      <c r="D3875" s="165"/>
    </row>
    <row r="3876" spans="1:4" x14ac:dyDescent="0.2">
      <c r="A3876" s="164"/>
      <c r="B3876" s="164"/>
      <c r="C3876" s="164"/>
      <c r="D3876" s="165"/>
    </row>
    <row r="3877" spans="1:4" x14ac:dyDescent="0.2">
      <c r="A3877" s="164"/>
      <c r="B3877" s="164"/>
      <c r="C3877" s="164"/>
      <c r="D3877" s="165"/>
    </row>
    <row r="3878" spans="1:4" x14ac:dyDescent="0.2">
      <c r="A3878" s="164"/>
      <c r="B3878" s="164"/>
      <c r="C3878" s="164"/>
      <c r="D3878" s="165"/>
    </row>
    <row r="3879" spans="1:4" x14ac:dyDescent="0.2">
      <c r="A3879" s="164"/>
      <c r="B3879" s="164"/>
      <c r="C3879" s="164"/>
      <c r="D3879" s="165"/>
    </row>
    <row r="3880" spans="1:4" x14ac:dyDescent="0.2">
      <c r="A3880" s="164"/>
      <c r="B3880" s="164"/>
      <c r="C3880" s="164"/>
      <c r="D3880" s="165"/>
    </row>
    <row r="3881" spans="1:4" x14ac:dyDescent="0.2">
      <c r="A3881" s="164"/>
      <c r="B3881" s="164"/>
      <c r="C3881" s="164"/>
      <c r="D3881" s="165"/>
    </row>
    <row r="3882" spans="1:4" x14ac:dyDescent="0.2">
      <c r="A3882" s="164"/>
      <c r="B3882" s="164"/>
      <c r="C3882" s="164"/>
      <c r="D3882" s="165"/>
    </row>
    <row r="3883" spans="1:4" x14ac:dyDescent="0.2">
      <c r="A3883" s="164"/>
      <c r="B3883" s="164"/>
      <c r="C3883" s="164"/>
      <c r="D3883" s="165"/>
    </row>
    <row r="3884" spans="1:4" x14ac:dyDescent="0.2">
      <c r="A3884" s="164"/>
      <c r="B3884" s="164"/>
      <c r="C3884" s="164"/>
      <c r="D3884" s="165"/>
    </row>
    <row r="3885" spans="1:4" x14ac:dyDescent="0.2">
      <c r="A3885" s="164"/>
      <c r="B3885" s="164"/>
      <c r="C3885" s="164"/>
      <c r="D3885" s="165"/>
    </row>
    <row r="3886" spans="1:4" x14ac:dyDescent="0.2">
      <c r="A3886" s="164"/>
      <c r="B3886" s="164"/>
      <c r="C3886" s="164"/>
      <c r="D3886" s="165"/>
    </row>
    <row r="3887" spans="1:4" x14ac:dyDescent="0.2">
      <c r="A3887" s="164"/>
      <c r="B3887" s="164"/>
      <c r="C3887" s="164"/>
      <c r="D3887" s="165"/>
    </row>
    <row r="3888" spans="1:4" x14ac:dyDescent="0.2">
      <c r="A3888" s="164"/>
      <c r="B3888" s="164"/>
      <c r="C3888" s="164"/>
      <c r="D3888" s="165"/>
    </row>
    <row r="3889" spans="1:4" x14ac:dyDescent="0.2">
      <c r="A3889" s="164"/>
      <c r="B3889" s="164"/>
      <c r="C3889" s="164"/>
      <c r="D3889" s="165"/>
    </row>
    <row r="3890" spans="1:4" x14ac:dyDescent="0.2">
      <c r="A3890" s="164"/>
      <c r="B3890" s="164"/>
      <c r="C3890" s="164"/>
      <c r="D3890" s="165"/>
    </row>
    <row r="3891" spans="1:4" x14ac:dyDescent="0.2">
      <c r="A3891" s="164"/>
      <c r="B3891" s="164"/>
      <c r="C3891" s="164"/>
      <c r="D3891" s="165"/>
    </row>
    <row r="3892" spans="1:4" x14ac:dyDescent="0.2">
      <c r="A3892" s="164"/>
      <c r="B3892" s="164"/>
      <c r="C3892" s="164"/>
      <c r="D3892" s="165"/>
    </row>
    <row r="3893" spans="1:4" x14ac:dyDescent="0.2">
      <c r="A3893" s="164"/>
      <c r="B3893" s="164"/>
      <c r="C3893" s="164"/>
      <c r="D3893" s="165"/>
    </row>
    <row r="3894" spans="1:4" x14ac:dyDescent="0.2">
      <c r="A3894" s="164"/>
      <c r="B3894" s="164"/>
      <c r="C3894" s="164"/>
      <c r="D3894" s="165"/>
    </row>
    <row r="3895" spans="1:4" x14ac:dyDescent="0.2">
      <c r="A3895" s="164"/>
      <c r="B3895" s="164"/>
      <c r="C3895" s="164"/>
      <c r="D3895" s="165"/>
    </row>
    <row r="3896" spans="1:4" x14ac:dyDescent="0.2">
      <c r="A3896" s="164"/>
      <c r="B3896" s="164"/>
      <c r="C3896" s="164"/>
      <c r="D3896" s="165"/>
    </row>
    <row r="3897" spans="1:4" x14ac:dyDescent="0.2">
      <c r="A3897" s="164"/>
      <c r="B3897" s="164"/>
      <c r="C3897" s="164"/>
      <c r="D3897" s="165"/>
    </row>
    <row r="3898" spans="1:4" x14ac:dyDescent="0.2">
      <c r="A3898" s="164"/>
      <c r="B3898" s="164"/>
      <c r="C3898" s="164"/>
      <c r="D3898" s="165"/>
    </row>
    <row r="3899" spans="1:4" x14ac:dyDescent="0.2">
      <c r="A3899" s="164"/>
      <c r="B3899" s="164"/>
      <c r="C3899" s="164"/>
      <c r="D3899" s="165"/>
    </row>
    <row r="3900" spans="1:4" x14ac:dyDescent="0.2">
      <c r="A3900" s="164"/>
      <c r="B3900" s="164"/>
      <c r="C3900" s="164"/>
      <c r="D3900" s="165"/>
    </row>
    <row r="3901" spans="1:4" x14ac:dyDescent="0.2">
      <c r="A3901" s="164"/>
      <c r="B3901" s="164"/>
      <c r="C3901" s="164"/>
      <c r="D3901" s="165"/>
    </row>
    <row r="3902" spans="1:4" x14ac:dyDescent="0.2">
      <c r="A3902" s="164"/>
      <c r="B3902" s="164"/>
      <c r="C3902" s="164"/>
      <c r="D3902" s="165"/>
    </row>
    <row r="3903" spans="1:4" x14ac:dyDescent="0.2">
      <c r="A3903" s="164"/>
      <c r="B3903" s="164"/>
      <c r="C3903" s="164"/>
      <c r="D3903" s="165"/>
    </row>
    <row r="3904" spans="1:4" x14ac:dyDescent="0.2">
      <c r="A3904" s="164"/>
      <c r="B3904" s="164"/>
      <c r="C3904" s="164"/>
      <c r="D3904" s="165"/>
    </row>
    <row r="3905" spans="1:4" x14ac:dyDescent="0.2">
      <c r="A3905" s="164"/>
      <c r="B3905" s="164"/>
      <c r="C3905" s="164"/>
      <c r="D3905" s="165"/>
    </row>
    <row r="3906" spans="1:4" x14ac:dyDescent="0.2">
      <c r="A3906" s="164"/>
      <c r="B3906" s="164"/>
      <c r="C3906" s="164"/>
      <c r="D3906" s="165"/>
    </row>
    <row r="3907" spans="1:4" x14ac:dyDescent="0.2">
      <c r="A3907" s="164"/>
      <c r="B3907" s="164"/>
      <c r="C3907" s="164"/>
      <c r="D3907" s="165"/>
    </row>
    <row r="3908" spans="1:4" x14ac:dyDescent="0.2">
      <c r="A3908" s="164"/>
      <c r="B3908" s="164"/>
      <c r="C3908" s="164"/>
      <c r="D3908" s="165"/>
    </row>
    <row r="3909" spans="1:4" x14ac:dyDescent="0.2">
      <c r="A3909" s="164"/>
      <c r="B3909" s="164"/>
      <c r="C3909" s="164"/>
      <c r="D3909" s="165"/>
    </row>
    <row r="3910" spans="1:4" x14ac:dyDescent="0.2">
      <c r="A3910" s="164"/>
      <c r="B3910" s="164"/>
      <c r="C3910" s="164"/>
      <c r="D3910" s="165"/>
    </row>
    <row r="3911" spans="1:4" x14ac:dyDescent="0.2">
      <c r="A3911" s="164"/>
      <c r="B3911" s="164"/>
      <c r="C3911" s="164"/>
      <c r="D3911" s="165"/>
    </row>
    <row r="3912" spans="1:4" x14ac:dyDescent="0.2">
      <c r="A3912" s="164"/>
      <c r="B3912" s="164"/>
      <c r="C3912" s="164"/>
      <c r="D3912" s="165"/>
    </row>
    <row r="3913" spans="1:4" x14ac:dyDescent="0.2">
      <c r="A3913" s="164"/>
      <c r="B3913" s="164"/>
      <c r="C3913" s="164"/>
      <c r="D3913" s="165"/>
    </row>
    <row r="3914" spans="1:4" x14ac:dyDescent="0.2">
      <c r="A3914" s="164"/>
      <c r="B3914" s="164"/>
      <c r="C3914" s="164"/>
      <c r="D3914" s="165"/>
    </row>
    <row r="3915" spans="1:4" x14ac:dyDescent="0.2">
      <c r="A3915" s="164"/>
      <c r="B3915" s="164"/>
      <c r="C3915" s="164"/>
      <c r="D3915" s="165"/>
    </row>
    <row r="3916" spans="1:4" x14ac:dyDescent="0.2">
      <c r="A3916" s="164"/>
      <c r="B3916" s="164"/>
      <c r="C3916" s="164"/>
      <c r="D3916" s="165"/>
    </row>
    <row r="3917" spans="1:4" x14ac:dyDescent="0.2">
      <c r="A3917" s="164"/>
      <c r="B3917" s="164"/>
      <c r="C3917" s="164"/>
      <c r="D3917" s="165"/>
    </row>
    <row r="3918" spans="1:4" x14ac:dyDescent="0.2">
      <c r="A3918" s="164"/>
      <c r="B3918" s="164"/>
      <c r="C3918" s="164"/>
      <c r="D3918" s="165"/>
    </row>
    <row r="3919" spans="1:4" x14ac:dyDescent="0.2">
      <c r="A3919" s="164"/>
      <c r="B3919" s="164"/>
      <c r="C3919" s="164"/>
      <c r="D3919" s="165"/>
    </row>
    <row r="3920" spans="1:4" x14ac:dyDescent="0.2">
      <c r="A3920" s="164"/>
      <c r="B3920" s="164"/>
      <c r="C3920" s="164"/>
      <c r="D3920" s="165"/>
    </row>
    <row r="3921" spans="1:4" x14ac:dyDescent="0.2">
      <c r="A3921" s="164"/>
      <c r="B3921" s="164"/>
      <c r="C3921" s="164"/>
      <c r="D3921" s="165"/>
    </row>
    <row r="3922" spans="1:4" x14ac:dyDescent="0.2">
      <c r="A3922" s="164"/>
      <c r="B3922" s="164"/>
      <c r="C3922" s="164"/>
      <c r="D3922" s="165"/>
    </row>
    <row r="3923" spans="1:4" x14ac:dyDescent="0.2">
      <c r="A3923" s="164"/>
      <c r="B3923" s="164"/>
      <c r="C3923" s="164"/>
      <c r="D3923" s="165"/>
    </row>
    <row r="3924" spans="1:4" x14ac:dyDescent="0.2">
      <c r="A3924" s="164"/>
      <c r="B3924" s="164"/>
      <c r="C3924" s="164"/>
      <c r="D3924" s="165"/>
    </row>
    <row r="3925" spans="1:4" x14ac:dyDescent="0.2">
      <c r="A3925" s="164"/>
      <c r="B3925" s="164"/>
      <c r="C3925" s="164"/>
      <c r="D3925" s="165"/>
    </row>
    <row r="3926" spans="1:4" x14ac:dyDescent="0.2">
      <c r="A3926" s="164"/>
      <c r="B3926" s="164"/>
      <c r="C3926" s="164"/>
      <c r="D3926" s="165"/>
    </row>
    <row r="3927" spans="1:4" x14ac:dyDescent="0.2">
      <c r="A3927" s="164"/>
      <c r="B3927" s="164"/>
      <c r="C3927" s="164"/>
      <c r="D3927" s="165"/>
    </row>
    <row r="3928" spans="1:4" x14ac:dyDescent="0.2">
      <c r="A3928" s="164"/>
      <c r="B3928" s="164"/>
      <c r="C3928" s="164"/>
      <c r="D3928" s="165"/>
    </row>
    <row r="3929" spans="1:4" x14ac:dyDescent="0.2">
      <c r="A3929" s="164"/>
      <c r="B3929" s="164"/>
      <c r="C3929" s="164"/>
      <c r="D3929" s="165"/>
    </row>
    <row r="3930" spans="1:4" x14ac:dyDescent="0.2">
      <c r="A3930" s="164"/>
      <c r="B3930" s="164"/>
      <c r="C3930" s="164"/>
      <c r="D3930" s="165"/>
    </row>
    <row r="3931" spans="1:4" x14ac:dyDescent="0.2">
      <c r="A3931" s="164"/>
      <c r="B3931" s="164"/>
      <c r="C3931" s="164"/>
      <c r="D3931" s="165"/>
    </row>
    <row r="3932" spans="1:4" x14ac:dyDescent="0.2">
      <c r="A3932" s="164"/>
      <c r="B3932" s="164"/>
      <c r="C3932" s="164"/>
      <c r="D3932" s="165"/>
    </row>
    <row r="3933" spans="1:4" x14ac:dyDescent="0.2">
      <c r="A3933" s="164"/>
      <c r="B3933" s="164"/>
      <c r="C3933" s="164"/>
      <c r="D3933" s="165"/>
    </row>
    <row r="3934" spans="1:4" x14ac:dyDescent="0.2">
      <c r="A3934" s="164"/>
      <c r="B3934" s="164"/>
      <c r="C3934" s="164"/>
      <c r="D3934" s="165"/>
    </row>
    <row r="3935" spans="1:4" x14ac:dyDescent="0.2">
      <c r="A3935" s="164"/>
      <c r="B3935" s="164"/>
      <c r="C3935" s="164"/>
      <c r="D3935" s="165"/>
    </row>
    <row r="3936" spans="1:4" x14ac:dyDescent="0.2">
      <c r="A3936" s="164"/>
      <c r="B3936" s="164"/>
      <c r="C3936" s="164"/>
      <c r="D3936" s="165"/>
    </row>
    <row r="3937" spans="1:4" x14ac:dyDescent="0.2">
      <c r="A3937" s="164"/>
      <c r="B3937" s="164"/>
      <c r="C3937" s="164"/>
      <c r="D3937" s="165"/>
    </row>
    <row r="3938" spans="1:4" x14ac:dyDescent="0.2">
      <c r="A3938" s="164"/>
      <c r="B3938" s="164"/>
      <c r="C3938" s="164"/>
      <c r="D3938" s="165"/>
    </row>
    <row r="3939" spans="1:4" x14ac:dyDescent="0.2">
      <c r="A3939" s="164"/>
      <c r="B3939" s="164"/>
      <c r="C3939" s="164"/>
      <c r="D3939" s="165"/>
    </row>
    <row r="3940" spans="1:4" x14ac:dyDescent="0.2">
      <c r="A3940" s="164"/>
      <c r="B3940" s="164"/>
      <c r="C3940" s="164"/>
      <c r="D3940" s="165"/>
    </row>
    <row r="3941" spans="1:4" x14ac:dyDescent="0.2">
      <c r="A3941" s="164"/>
      <c r="B3941" s="164"/>
      <c r="C3941" s="164"/>
      <c r="D3941" s="165"/>
    </row>
    <row r="3942" spans="1:4" x14ac:dyDescent="0.2">
      <c r="A3942" s="164"/>
      <c r="B3942" s="164"/>
      <c r="C3942" s="164"/>
      <c r="D3942" s="165"/>
    </row>
    <row r="3943" spans="1:4" x14ac:dyDescent="0.2">
      <c r="A3943" s="164"/>
      <c r="B3943" s="164"/>
      <c r="C3943" s="164"/>
      <c r="D3943" s="165"/>
    </row>
    <row r="3944" spans="1:4" x14ac:dyDescent="0.2">
      <c r="A3944" s="164"/>
      <c r="B3944" s="164"/>
      <c r="C3944" s="164"/>
      <c r="D3944" s="165"/>
    </row>
    <row r="3945" spans="1:4" x14ac:dyDescent="0.2">
      <c r="A3945" s="164"/>
      <c r="B3945" s="164"/>
      <c r="C3945" s="164"/>
      <c r="D3945" s="165"/>
    </row>
    <row r="3946" spans="1:4" x14ac:dyDescent="0.2">
      <c r="A3946" s="164"/>
      <c r="B3946" s="164"/>
      <c r="C3946" s="164"/>
      <c r="D3946" s="165"/>
    </row>
    <row r="3947" spans="1:4" x14ac:dyDescent="0.2">
      <c r="A3947" s="164"/>
      <c r="B3947" s="164"/>
      <c r="C3947" s="164"/>
      <c r="D3947" s="165"/>
    </row>
    <row r="3948" spans="1:4" x14ac:dyDescent="0.2">
      <c r="A3948" s="164"/>
      <c r="B3948" s="164"/>
      <c r="C3948" s="164"/>
      <c r="D3948" s="165"/>
    </row>
    <row r="3949" spans="1:4" x14ac:dyDescent="0.2">
      <c r="A3949" s="164"/>
      <c r="B3949" s="164"/>
      <c r="C3949" s="164"/>
      <c r="D3949" s="165"/>
    </row>
    <row r="3950" spans="1:4" x14ac:dyDescent="0.2">
      <c r="A3950" s="164"/>
      <c r="B3950" s="164"/>
      <c r="C3950" s="164"/>
      <c r="D3950" s="165"/>
    </row>
    <row r="3951" spans="1:4" x14ac:dyDescent="0.2">
      <c r="A3951" s="164"/>
      <c r="B3951" s="164"/>
      <c r="C3951" s="164"/>
      <c r="D3951" s="165"/>
    </row>
    <row r="3952" spans="1:4" x14ac:dyDescent="0.2">
      <c r="A3952" s="164"/>
      <c r="B3952" s="164"/>
      <c r="C3952" s="164"/>
      <c r="D3952" s="165"/>
    </row>
    <row r="3953" spans="1:4" x14ac:dyDescent="0.2">
      <c r="A3953" s="164"/>
      <c r="B3953" s="164"/>
      <c r="C3953" s="164"/>
      <c r="D3953" s="165"/>
    </row>
    <row r="3954" spans="1:4" x14ac:dyDescent="0.2">
      <c r="A3954" s="164"/>
      <c r="B3954" s="164"/>
      <c r="C3954" s="164"/>
      <c r="D3954" s="165"/>
    </row>
    <row r="3955" spans="1:4" x14ac:dyDescent="0.2">
      <c r="A3955" s="164"/>
      <c r="B3955" s="164"/>
      <c r="C3955" s="164"/>
      <c r="D3955" s="165"/>
    </row>
    <row r="3956" spans="1:4" x14ac:dyDescent="0.2">
      <c r="A3956" s="164"/>
      <c r="B3956" s="164"/>
      <c r="C3956" s="164"/>
      <c r="D3956" s="165"/>
    </row>
    <row r="3957" spans="1:4" x14ac:dyDescent="0.2">
      <c r="A3957" s="164"/>
      <c r="B3957" s="164"/>
      <c r="C3957" s="164"/>
      <c r="D3957" s="165"/>
    </row>
    <row r="3958" spans="1:4" x14ac:dyDescent="0.2">
      <c r="A3958" s="164"/>
      <c r="B3958" s="164"/>
      <c r="C3958" s="164"/>
      <c r="D3958" s="165"/>
    </row>
    <row r="3959" spans="1:4" x14ac:dyDescent="0.2">
      <c r="A3959" s="164"/>
      <c r="B3959" s="164"/>
      <c r="C3959" s="164"/>
      <c r="D3959" s="165"/>
    </row>
    <row r="3960" spans="1:4" x14ac:dyDescent="0.2">
      <c r="A3960" s="164"/>
      <c r="B3960" s="164"/>
      <c r="C3960" s="164"/>
      <c r="D3960" s="165"/>
    </row>
    <row r="3961" spans="1:4" x14ac:dyDescent="0.2">
      <c r="A3961" s="164"/>
      <c r="B3961" s="164"/>
      <c r="C3961" s="164"/>
      <c r="D3961" s="165"/>
    </row>
    <row r="3962" spans="1:4" x14ac:dyDescent="0.2">
      <c r="A3962" s="164"/>
      <c r="B3962" s="164"/>
      <c r="C3962" s="164"/>
      <c r="D3962" s="165"/>
    </row>
    <row r="3963" spans="1:4" x14ac:dyDescent="0.2">
      <c r="A3963" s="164"/>
      <c r="B3963" s="164"/>
      <c r="C3963" s="164"/>
      <c r="D3963" s="165"/>
    </row>
    <row r="3964" spans="1:4" x14ac:dyDescent="0.2">
      <c r="A3964" s="164"/>
      <c r="B3964" s="164"/>
      <c r="C3964" s="164"/>
      <c r="D3964" s="165"/>
    </row>
    <row r="3965" spans="1:4" x14ac:dyDescent="0.2">
      <c r="A3965" s="164"/>
      <c r="B3965" s="164"/>
      <c r="C3965" s="164"/>
      <c r="D3965" s="165"/>
    </row>
    <row r="3966" spans="1:4" x14ac:dyDescent="0.2">
      <c r="A3966" s="164"/>
      <c r="B3966" s="164"/>
      <c r="C3966" s="164"/>
      <c r="D3966" s="165"/>
    </row>
    <row r="3967" spans="1:4" x14ac:dyDescent="0.2">
      <c r="A3967" s="164"/>
      <c r="B3967" s="164"/>
      <c r="C3967" s="164"/>
      <c r="D3967" s="165"/>
    </row>
    <row r="3968" spans="1:4" x14ac:dyDescent="0.2">
      <c r="A3968" s="164"/>
      <c r="B3968" s="164"/>
      <c r="C3968" s="164"/>
      <c r="D3968" s="165"/>
    </row>
    <row r="3969" spans="1:4" x14ac:dyDescent="0.2">
      <c r="A3969" s="164"/>
      <c r="B3969" s="164"/>
      <c r="C3969" s="164"/>
      <c r="D3969" s="165"/>
    </row>
    <row r="3970" spans="1:4" x14ac:dyDescent="0.2">
      <c r="A3970" s="164"/>
      <c r="B3970" s="164"/>
      <c r="C3970" s="164"/>
      <c r="D3970" s="165"/>
    </row>
    <row r="3971" spans="1:4" x14ac:dyDescent="0.2">
      <c r="A3971" s="164"/>
      <c r="B3971" s="164"/>
      <c r="C3971" s="164"/>
      <c r="D3971" s="165"/>
    </row>
    <row r="3972" spans="1:4" x14ac:dyDescent="0.2">
      <c r="A3972" s="164"/>
      <c r="B3972" s="164"/>
      <c r="C3972" s="164"/>
      <c r="D3972" s="165"/>
    </row>
    <row r="3973" spans="1:4" x14ac:dyDescent="0.2">
      <c r="A3973" s="164"/>
      <c r="B3973" s="164"/>
      <c r="C3973" s="164"/>
      <c r="D3973" s="165"/>
    </row>
    <row r="3974" spans="1:4" x14ac:dyDescent="0.2">
      <c r="A3974" s="164"/>
      <c r="B3974" s="164"/>
      <c r="C3974" s="164"/>
      <c r="D3974" s="165"/>
    </row>
    <row r="3975" spans="1:4" x14ac:dyDescent="0.2">
      <c r="A3975" s="164"/>
      <c r="B3975" s="164"/>
      <c r="C3975" s="164"/>
      <c r="D3975" s="165"/>
    </row>
    <row r="3976" spans="1:4" x14ac:dyDescent="0.2">
      <c r="A3976" s="164"/>
      <c r="B3976" s="164"/>
      <c r="C3976" s="164"/>
      <c r="D3976" s="165"/>
    </row>
    <row r="3977" spans="1:4" x14ac:dyDescent="0.2">
      <c r="A3977" s="164"/>
      <c r="B3977" s="164"/>
      <c r="C3977" s="164"/>
      <c r="D3977" s="165"/>
    </row>
    <row r="3978" spans="1:4" x14ac:dyDescent="0.2">
      <c r="A3978" s="164"/>
      <c r="B3978" s="164"/>
      <c r="C3978" s="164"/>
      <c r="D3978" s="165"/>
    </row>
    <row r="3979" spans="1:4" x14ac:dyDescent="0.2">
      <c r="A3979" s="164"/>
      <c r="B3979" s="164"/>
      <c r="C3979" s="164"/>
      <c r="D3979" s="165"/>
    </row>
    <row r="3980" spans="1:4" x14ac:dyDescent="0.2">
      <c r="A3980" s="164"/>
      <c r="B3980" s="164"/>
      <c r="C3980" s="164"/>
      <c r="D3980" s="165"/>
    </row>
    <row r="3981" spans="1:4" x14ac:dyDescent="0.2">
      <c r="A3981" s="164"/>
      <c r="B3981" s="164"/>
      <c r="C3981" s="164"/>
      <c r="D3981" s="165"/>
    </row>
    <row r="3982" spans="1:4" x14ac:dyDescent="0.2">
      <c r="A3982" s="164"/>
      <c r="B3982" s="164"/>
      <c r="C3982" s="164"/>
      <c r="D3982" s="165"/>
    </row>
    <row r="3983" spans="1:4" x14ac:dyDescent="0.2">
      <c r="A3983" s="164"/>
      <c r="B3983" s="164"/>
      <c r="C3983" s="164"/>
      <c r="D3983" s="165"/>
    </row>
    <row r="3984" spans="1:4" x14ac:dyDescent="0.2">
      <c r="A3984" s="164"/>
      <c r="B3984" s="164"/>
      <c r="C3984" s="164"/>
      <c r="D3984" s="165"/>
    </row>
    <row r="3985" spans="1:4" x14ac:dyDescent="0.2">
      <c r="A3985" s="164"/>
      <c r="B3985" s="164"/>
      <c r="C3985" s="164"/>
      <c r="D3985" s="165"/>
    </row>
    <row r="3986" spans="1:4" x14ac:dyDescent="0.2">
      <c r="A3986" s="164"/>
      <c r="B3986" s="164"/>
      <c r="C3986" s="164"/>
      <c r="D3986" s="165"/>
    </row>
    <row r="3987" spans="1:4" x14ac:dyDescent="0.2">
      <c r="A3987" s="164"/>
      <c r="B3987" s="164"/>
      <c r="C3987" s="164"/>
      <c r="D3987" s="165"/>
    </row>
    <row r="3988" spans="1:4" x14ac:dyDescent="0.2">
      <c r="A3988" s="164"/>
      <c r="B3988" s="164"/>
      <c r="C3988" s="164"/>
      <c r="D3988" s="165"/>
    </row>
    <row r="3989" spans="1:4" x14ac:dyDescent="0.2">
      <c r="A3989" s="164"/>
      <c r="B3989" s="164"/>
      <c r="C3989" s="164"/>
      <c r="D3989" s="165"/>
    </row>
    <row r="3990" spans="1:4" x14ac:dyDescent="0.2">
      <c r="A3990" s="164"/>
      <c r="B3990" s="164"/>
      <c r="C3990" s="164"/>
      <c r="D3990" s="165"/>
    </row>
    <row r="3991" spans="1:4" x14ac:dyDescent="0.2">
      <c r="A3991" s="164"/>
      <c r="B3991" s="164"/>
      <c r="C3991" s="164"/>
      <c r="D3991" s="165"/>
    </row>
    <row r="3992" spans="1:4" x14ac:dyDescent="0.2">
      <c r="A3992" s="164"/>
      <c r="B3992" s="164"/>
      <c r="C3992" s="164"/>
      <c r="D3992" s="165"/>
    </row>
    <row r="3993" spans="1:4" x14ac:dyDescent="0.2">
      <c r="A3993" s="164"/>
      <c r="B3993" s="164"/>
      <c r="C3993" s="164"/>
      <c r="D3993" s="165"/>
    </row>
    <row r="3994" spans="1:4" x14ac:dyDescent="0.2">
      <c r="A3994" s="164"/>
      <c r="B3994" s="164"/>
      <c r="C3994" s="164"/>
      <c r="D3994" s="165"/>
    </row>
    <row r="3995" spans="1:4" x14ac:dyDescent="0.2">
      <c r="A3995" s="164"/>
      <c r="B3995" s="164"/>
      <c r="C3995" s="164"/>
      <c r="D3995" s="165"/>
    </row>
    <row r="3996" spans="1:4" x14ac:dyDescent="0.2">
      <c r="A3996" s="164"/>
      <c r="B3996" s="164"/>
      <c r="C3996" s="164"/>
      <c r="D3996" s="165"/>
    </row>
    <row r="3997" spans="1:4" x14ac:dyDescent="0.2">
      <c r="A3997" s="164"/>
      <c r="B3997" s="164"/>
      <c r="C3997" s="164"/>
      <c r="D3997" s="165"/>
    </row>
    <row r="3998" spans="1:4" x14ac:dyDescent="0.2">
      <c r="A3998" s="164"/>
      <c r="B3998" s="164"/>
      <c r="C3998" s="164"/>
      <c r="D3998" s="165"/>
    </row>
    <row r="3999" spans="1:4" x14ac:dyDescent="0.2">
      <c r="A3999" s="164"/>
      <c r="B3999" s="164"/>
      <c r="C3999" s="164"/>
      <c r="D3999" s="165"/>
    </row>
    <row r="4000" spans="1:4" x14ac:dyDescent="0.2">
      <c r="A4000" s="164"/>
      <c r="B4000" s="164"/>
      <c r="C4000" s="164"/>
      <c r="D4000" s="165"/>
    </row>
    <row r="4001" spans="1:4" x14ac:dyDescent="0.2">
      <c r="A4001" s="164"/>
      <c r="B4001" s="164"/>
      <c r="C4001" s="164"/>
      <c r="D4001" s="165"/>
    </row>
    <row r="4002" spans="1:4" x14ac:dyDescent="0.2">
      <c r="A4002" s="164"/>
      <c r="B4002" s="164"/>
      <c r="C4002" s="164"/>
      <c r="D4002" s="165"/>
    </row>
    <row r="4003" spans="1:4" x14ac:dyDescent="0.2">
      <c r="A4003" s="164"/>
      <c r="B4003" s="164"/>
      <c r="C4003" s="164"/>
      <c r="D4003" s="165"/>
    </row>
    <row r="4004" spans="1:4" x14ac:dyDescent="0.2">
      <c r="A4004" s="164"/>
      <c r="B4004" s="164"/>
      <c r="C4004" s="164"/>
      <c r="D4004" s="165"/>
    </row>
    <row r="4005" spans="1:4" x14ac:dyDescent="0.2">
      <c r="A4005" s="164"/>
      <c r="B4005" s="164"/>
      <c r="C4005" s="164"/>
      <c r="D4005" s="165"/>
    </row>
    <row r="4006" spans="1:4" x14ac:dyDescent="0.2">
      <c r="A4006" s="164"/>
      <c r="B4006" s="164"/>
      <c r="C4006" s="164"/>
      <c r="D4006" s="165"/>
    </row>
    <row r="4007" spans="1:4" x14ac:dyDescent="0.2">
      <c r="A4007" s="164"/>
      <c r="B4007" s="164"/>
      <c r="C4007" s="164"/>
      <c r="D4007" s="165"/>
    </row>
    <row r="4008" spans="1:4" x14ac:dyDescent="0.2">
      <c r="A4008" s="164"/>
      <c r="B4008" s="164"/>
      <c r="C4008" s="164"/>
      <c r="D4008" s="165"/>
    </row>
    <row r="4009" spans="1:4" x14ac:dyDescent="0.2">
      <c r="A4009" s="164"/>
      <c r="B4009" s="164"/>
      <c r="C4009" s="164"/>
      <c r="D4009" s="165"/>
    </row>
    <row r="4010" spans="1:4" x14ac:dyDescent="0.2">
      <c r="A4010" s="164"/>
      <c r="B4010" s="164"/>
      <c r="C4010" s="164"/>
      <c r="D4010" s="165"/>
    </row>
    <row r="4011" spans="1:4" x14ac:dyDescent="0.2">
      <c r="A4011" s="164"/>
      <c r="B4011" s="164"/>
      <c r="C4011" s="164"/>
      <c r="D4011" s="165"/>
    </row>
    <row r="4012" spans="1:4" x14ac:dyDescent="0.2">
      <c r="A4012" s="164"/>
      <c r="B4012" s="164"/>
      <c r="C4012" s="164"/>
      <c r="D4012" s="165"/>
    </row>
    <row r="4013" spans="1:4" x14ac:dyDescent="0.2">
      <c r="A4013" s="164"/>
      <c r="B4013" s="164"/>
      <c r="C4013" s="164"/>
      <c r="D4013" s="165"/>
    </row>
    <row r="4014" spans="1:4" x14ac:dyDescent="0.2">
      <c r="A4014" s="164"/>
      <c r="B4014" s="164"/>
      <c r="C4014" s="164"/>
      <c r="D4014" s="165"/>
    </row>
    <row r="4015" spans="1:4" x14ac:dyDescent="0.2">
      <c r="A4015" s="164"/>
      <c r="B4015" s="164"/>
      <c r="C4015" s="164"/>
      <c r="D4015" s="165"/>
    </row>
    <row r="4016" spans="1:4" x14ac:dyDescent="0.2">
      <c r="A4016" s="164"/>
      <c r="B4016" s="164"/>
      <c r="C4016" s="164"/>
      <c r="D4016" s="165"/>
    </row>
    <row r="4017" spans="1:4" x14ac:dyDescent="0.2">
      <c r="A4017" s="164"/>
      <c r="B4017" s="164"/>
      <c r="C4017" s="164"/>
      <c r="D4017" s="165"/>
    </row>
    <row r="4018" spans="1:4" x14ac:dyDescent="0.2">
      <c r="A4018" s="164"/>
      <c r="B4018" s="164"/>
      <c r="C4018" s="164"/>
      <c r="D4018" s="165"/>
    </row>
    <row r="4019" spans="1:4" x14ac:dyDescent="0.2">
      <c r="A4019" s="164"/>
      <c r="B4019" s="164"/>
      <c r="C4019" s="164"/>
      <c r="D4019" s="165"/>
    </row>
    <row r="4020" spans="1:4" x14ac:dyDescent="0.2">
      <c r="A4020" s="164"/>
      <c r="B4020" s="164"/>
      <c r="C4020" s="164"/>
      <c r="D4020" s="165"/>
    </row>
    <row r="4021" spans="1:4" x14ac:dyDescent="0.2">
      <c r="A4021" s="164"/>
      <c r="B4021" s="164"/>
      <c r="C4021" s="164"/>
      <c r="D4021" s="165"/>
    </row>
    <row r="4022" spans="1:4" x14ac:dyDescent="0.2">
      <c r="A4022" s="164"/>
      <c r="B4022" s="164"/>
      <c r="C4022" s="164"/>
      <c r="D4022" s="165"/>
    </row>
    <row r="4023" spans="1:4" x14ac:dyDescent="0.2">
      <c r="A4023" s="164"/>
      <c r="B4023" s="164"/>
      <c r="C4023" s="164"/>
      <c r="D4023" s="165"/>
    </row>
    <row r="4024" spans="1:4" x14ac:dyDescent="0.2">
      <c r="A4024" s="164"/>
      <c r="B4024" s="164"/>
      <c r="C4024" s="164"/>
      <c r="D4024" s="165"/>
    </row>
    <row r="4025" spans="1:4" x14ac:dyDescent="0.2">
      <c r="A4025" s="164"/>
      <c r="B4025" s="164"/>
      <c r="C4025" s="164"/>
      <c r="D4025" s="165"/>
    </row>
    <row r="4026" spans="1:4" x14ac:dyDescent="0.2">
      <c r="A4026" s="164"/>
      <c r="B4026" s="164"/>
      <c r="C4026" s="164"/>
      <c r="D4026" s="165"/>
    </row>
    <row r="4027" spans="1:4" x14ac:dyDescent="0.2">
      <c r="A4027" s="164"/>
      <c r="B4027" s="164"/>
      <c r="C4027" s="164"/>
      <c r="D4027" s="165"/>
    </row>
    <row r="4028" spans="1:4" x14ac:dyDescent="0.2">
      <c r="A4028" s="164"/>
      <c r="B4028" s="164"/>
      <c r="C4028" s="164"/>
      <c r="D4028" s="165"/>
    </row>
    <row r="4029" spans="1:4" x14ac:dyDescent="0.2">
      <c r="A4029" s="164"/>
      <c r="B4029" s="164"/>
      <c r="C4029" s="164"/>
      <c r="D4029" s="165"/>
    </row>
    <row r="4030" spans="1:4" x14ac:dyDescent="0.2">
      <c r="A4030" s="164"/>
      <c r="B4030" s="164"/>
      <c r="C4030" s="164"/>
      <c r="D4030" s="165"/>
    </row>
    <row r="4031" spans="1:4" x14ac:dyDescent="0.2">
      <c r="A4031" s="164"/>
      <c r="B4031" s="164"/>
      <c r="C4031" s="164"/>
      <c r="D4031" s="165"/>
    </row>
    <row r="4032" spans="1:4" x14ac:dyDescent="0.2">
      <c r="A4032" s="164"/>
      <c r="B4032" s="164"/>
      <c r="C4032" s="164"/>
      <c r="D4032" s="165"/>
    </row>
    <row r="4033" spans="1:4" x14ac:dyDescent="0.2">
      <c r="A4033" s="164"/>
      <c r="B4033" s="164"/>
      <c r="C4033" s="164"/>
      <c r="D4033" s="165"/>
    </row>
    <row r="4034" spans="1:4" x14ac:dyDescent="0.2">
      <c r="A4034" s="164"/>
      <c r="B4034" s="164"/>
      <c r="C4034" s="164"/>
      <c r="D4034" s="165"/>
    </row>
    <row r="4035" spans="1:4" x14ac:dyDescent="0.2">
      <c r="A4035" s="164"/>
      <c r="B4035" s="164"/>
      <c r="C4035" s="164"/>
      <c r="D4035" s="165"/>
    </row>
    <row r="4036" spans="1:4" x14ac:dyDescent="0.2">
      <c r="A4036" s="164"/>
      <c r="B4036" s="164"/>
      <c r="C4036" s="164"/>
      <c r="D4036" s="165"/>
    </row>
    <row r="4037" spans="1:4" x14ac:dyDescent="0.2">
      <c r="A4037" s="164"/>
      <c r="B4037" s="164"/>
      <c r="C4037" s="164"/>
      <c r="D4037" s="165"/>
    </row>
    <row r="4038" spans="1:4" x14ac:dyDescent="0.2">
      <c r="A4038" s="164"/>
      <c r="B4038" s="164"/>
      <c r="C4038" s="164"/>
      <c r="D4038" s="165"/>
    </row>
    <row r="4039" spans="1:4" x14ac:dyDescent="0.2">
      <c r="A4039" s="164"/>
      <c r="B4039" s="164"/>
      <c r="C4039" s="164"/>
      <c r="D4039" s="165"/>
    </row>
    <row r="4040" spans="1:4" x14ac:dyDescent="0.2">
      <c r="A4040" s="164"/>
      <c r="B4040" s="164"/>
      <c r="C4040" s="164"/>
      <c r="D4040" s="165"/>
    </row>
    <row r="4041" spans="1:4" x14ac:dyDescent="0.2">
      <c r="A4041" s="164"/>
      <c r="B4041" s="164"/>
      <c r="C4041" s="164"/>
      <c r="D4041" s="165"/>
    </row>
    <row r="4042" spans="1:4" x14ac:dyDescent="0.2">
      <c r="A4042" s="164"/>
      <c r="B4042" s="164"/>
      <c r="C4042" s="164"/>
      <c r="D4042" s="165"/>
    </row>
    <row r="4043" spans="1:4" x14ac:dyDescent="0.2">
      <c r="A4043" s="164"/>
      <c r="B4043" s="164"/>
      <c r="C4043" s="164"/>
      <c r="D4043" s="165"/>
    </row>
    <row r="4044" spans="1:4" x14ac:dyDescent="0.2">
      <c r="A4044" s="164"/>
      <c r="B4044" s="164"/>
      <c r="C4044" s="164"/>
      <c r="D4044" s="165"/>
    </row>
    <row r="4045" spans="1:4" x14ac:dyDescent="0.2">
      <c r="A4045" s="164"/>
      <c r="B4045" s="164"/>
      <c r="C4045" s="164"/>
      <c r="D4045" s="165"/>
    </row>
    <row r="4046" spans="1:4" x14ac:dyDescent="0.2">
      <c r="A4046" s="164"/>
      <c r="B4046" s="164"/>
      <c r="C4046" s="164"/>
      <c r="D4046" s="165"/>
    </row>
    <row r="4047" spans="1:4" x14ac:dyDescent="0.2">
      <c r="A4047" s="164"/>
      <c r="B4047" s="164"/>
      <c r="C4047" s="164"/>
      <c r="D4047" s="165"/>
    </row>
    <row r="4048" spans="1:4" x14ac:dyDescent="0.2">
      <c r="A4048" s="164"/>
      <c r="B4048" s="164"/>
      <c r="C4048" s="164"/>
      <c r="D4048" s="165"/>
    </row>
    <row r="4049" spans="1:4" x14ac:dyDescent="0.2">
      <c r="A4049" s="164"/>
      <c r="B4049" s="164"/>
      <c r="C4049" s="164"/>
      <c r="D4049" s="165"/>
    </row>
    <row r="4050" spans="1:4" x14ac:dyDescent="0.2">
      <c r="A4050" s="164"/>
      <c r="B4050" s="164"/>
      <c r="C4050" s="164"/>
      <c r="D4050" s="165"/>
    </row>
    <row r="4051" spans="1:4" x14ac:dyDescent="0.2">
      <c r="A4051" s="164"/>
      <c r="B4051" s="164"/>
      <c r="C4051" s="164"/>
      <c r="D4051" s="165"/>
    </row>
    <row r="4052" spans="1:4" x14ac:dyDescent="0.2">
      <c r="A4052" s="164"/>
      <c r="B4052" s="164"/>
      <c r="C4052" s="164"/>
      <c r="D4052" s="165"/>
    </row>
    <row r="4053" spans="1:4" x14ac:dyDescent="0.2">
      <c r="A4053" s="164"/>
      <c r="B4053" s="164"/>
      <c r="C4053" s="164"/>
      <c r="D4053" s="165"/>
    </row>
    <row r="4054" spans="1:4" x14ac:dyDescent="0.2">
      <c r="A4054" s="164"/>
      <c r="B4054" s="164"/>
      <c r="C4054" s="164"/>
      <c r="D4054" s="165"/>
    </row>
    <row r="4055" spans="1:4" x14ac:dyDescent="0.2">
      <c r="A4055" s="164"/>
      <c r="B4055" s="164"/>
      <c r="C4055" s="164"/>
      <c r="D4055" s="165"/>
    </row>
    <row r="4056" spans="1:4" x14ac:dyDescent="0.2">
      <c r="A4056" s="164"/>
      <c r="B4056" s="164"/>
      <c r="C4056" s="164"/>
      <c r="D4056" s="165"/>
    </row>
    <row r="4057" spans="1:4" x14ac:dyDescent="0.2">
      <c r="A4057" s="164"/>
      <c r="B4057" s="164"/>
      <c r="C4057" s="164"/>
      <c r="D4057" s="165"/>
    </row>
    <row r="4058" spans="1:4" x14ac:dyDescent="0.2">
      <c r="A4058" s="164"/>
      <c r="B4058" s="164"/>
      <c r="C4058" s="164"/>
      <c r="D4058" s="165"/>
    </row>
    <row r="4059" spans="1:4" x14ac:dyDescent="0.2">
      <c r="A4059" s="164"/>
      <c r="B4059" s="164"/>
      <c r="C4059" s="164"/>
      <c r="D4059" s="165"/>
    </row>
    <row r="4060" spans="1:4" x14ac:dyDescent="0.2">
      <c r="A4060" s="164"/>
      <c r="B4060" s="164"/>
      <c r="C4060" s="164"/>
      <c r="D4060" s="165"/>
    </row>
    <row r="4061" spans="1:4" x14ac:dyDescent="0.2">
      <c r="A4061" s="164"/>
      <c r="B4061" s="164"/>
      <c r="C4061" s="164"/>
      <c r="D4061" s="165"/>
    </row>
    <row r="4062" spans="1:4" x14ac:dyDescent="0.2">
      <c r="A4062" s="164"/>
      <c r="B4062" s="164"/>
      <c r="C4062" s="164"/>
      <c r="D4062" s="165"/>
    </row>
    <row r="4063" spans="1:4" x14ac:dyDescent="0.2">
      <c r="A4063" s="164"/>
      <c r="B4063" s="164"/>
      <c r="C4063" s="164"/>
      <c r="D4063" s="165"/>
    </row>
    <row r="4064" spans="1:4" x14ac:dyDescent="0.2">
      <c r="A4064" s="164"/>
      <c r="B4064" s="164"/>
      <c r="C4064" s="164"/>
      <c r="D4064" s="165"/>
    </row>
    <row r="4065" spans="1:4" x14ac:dyDescent="0.2">
      <c r="A4065" s="164"/>
      <c r="B4065" s="164"/>
      <c r="C4065" s="164"/>
      <c r="D4065" s="165"/>
    </row>
    <row r="4066" spans="1:4" x14ac:dyDescent="0.2">
      <c r="A4066" s="164"/>
      <c r="B4066" s="164"/>
      <c r="C4066" s="164"/>
      <c r="D4066" s="165"/>
    </row>
    <row r="4067" spans="1:4" x14ac:dyDescent="0.2">
      <c r="A4067" s="164"/>
      <c r="B4067" s="164"/>
      <c r="C4067" s="164"/>
      <c r="D4067" s="165"/>
    </row>
    <row r="4068" spans="1:4" x14ac:dyDescent="0.2">
      <c r="A4068" s="164"/>
      <c r="B4068" s="164"/>
      <c r="C4068" s="164"/>
      <c r="D4068" s="165"/>
    </row>
    <row r="4069" spans="1:4" x14ac:dyDescent="0.2">
      <c r="A4069" s="164"/>
      <c r="B4069" s="164"/>
      <c r="C4069" s="164"/>
      <c r="D4069" s="165"/>
    </row>
    <row r="4070" spans="1:4" x14ac:dyDescent="0.2">
      <c r="A4070" s="164"/>
      <c r="B4070" s="164"/>
      <c r="C4070" s="164"/>
      <c r="D4070" s="165"/>
    </row>
    <row r="4071" spans="1:4" x14ac:dyDescent="0.2">
      <c r="A4071" s="164"/>
      <c r="B4071" s="164"/>
      <c r="C4071" s="164"/>
      <c r="D4071" s="165"/>
    </row>
    <row r="4072" spans="1:4" x14ac:dyDescent="0.2">
      <c r="A4072" s="164"/>
      <c r="B4072" s="164"/>
      <c r="C4072" s="164"/>
      <c r="D4072" s="165"/>
    </row>
    <row r="4073" spans="1:4" x14ac:dyDescent="0.2">
      <c r="A4073" s="164"/>
      <c r="B4073" s="164"/>
      <c r="C4073" s="164"/>
      <c r="D4073" s="165"/>
    </row>
    <row r="4074" spans="1:4" x14ac:dyDescent="0.2">
      <c r="A4074" s="164"/>
      <c r="B4074" s="164"/>
      <c r="C4074" s="164"/>
      <c r="D4074" s="165"/>
    </row>
    <row r="4075" spans="1:4" x14ac:dyDescent="0.2">
      <c r="A4075" s="164"/>
      <c r="B4075" s="164"/>
      <c r="C4075" s="164"/>
      <c r="D4075" s="165"/>
    </row>
    <row r="4076" spans="1:4" x14ac:dyDescent="0.2">
      <c r="A4076" s="164"/>
      <c r="B4076" s="164"/>
      <c r="C4076" s="164"/>
      <c r="D4076" s="165"/>
    </row>
    <row r="4077" spans="1:4" x14ac:dyDescent="0.2">
      <c r="A4077" s="164"/>
      <c r="B4077" s="164"/>
      <c r="C4077" s="164"/>
      <c r="D4077" s="165"/>
    </row>
    <row r="4078" spans="1:4" x14ac:dyDescent="0.2">
      <c r="A4078" s="164"/>
      <c r="B4078" s="164"/>
      <c r="C4078" s="164"/>
      <c r="D4078" s="165"/>
    </row>
    <row r="4079" spans="1:4" x14ac:dyDescent="0.2">
      <c r="A4079" s="164"/>
      <c r="B4079" s="164"/>
      <c r="C4079" s="164"/>
      <c r="D4079" s="165"/>
    </row>
    <row r="4080" spans="1:4" x14ac:dyDescent="0.2">
      <c r="A4080" s="164"/>
      <c r="B4080" s="164"/>
      <c r="C4080" s="164"/>
      <c r="D4080" s="165"/>
    </row>
    <row r="4081" spans="1:4" x14ac:dyDescent="0.2">
      <c r="A4081" s="164"/>
      <c r="B4081" s="164"/>
      <c r="C4081" s="164"/>
      <c r="D4081" s="165"/>
    </row>
    <row r="4082" spans="1:4" x14ac:dyDescent="0.2">
      <c r="A4082" s="164"/>
      <c r="B4082" s="164"/>
      <c r="C4082" s="164"/>
      <c r="D4082" s="165"/>
    </row>
    <row r="4083" spans="1:4" x14ac:dyDescent="0.2">
      <c r="A4083" s="164"/>
      <c r="B4083" s="164"/>
      <c r="C4083" s="164"/>
      <c r="D4083" s="165"/>
    </row>
    <row r="4084" spans="1:4" x14ac:dyDescent="0.2">
      <c r="A4084" s="164"/>
      <c r="B4084" s="164"/>
      <c r="C4084" s="164"/>
      <c r="D4084" s="165"/>
    </row>
    <row r="4085" spans="1:4" x14ac:dyDescent="0.2">
      <c r="A4085" s="164"/>
      <c r="B4085" s="164"/>
      <c r="C4085" s="164"/>
      <c r="D4085" s="165"/>
    </row>
    <row r="4086" spans="1:4" x14ac:dyDescent="0.2">
      <c r="A4086" s="164"/>
      <c r="B4086" s="164"/>
      <c r="C4086" s="164"/>
      <c r="D4086" s="165"/>
    </row>
    <row r="4087" spans="1:4" x14ac:dyDescent="0.2">
      <c r="A4087" s="164"/>
      <c r="B4087" s="164"/>
      <c r="C4087" s="164"/>
      <c r="D4087" s="165"/>
    </row>
    <row r="4088" spans="1:4" x14ac:dyDescent="0.2">
      <c r="A4088" s="164"/>
      <c r="B4088" s="164"/>
      <c r="C4088" s="164"/>
      <c r="D4088" s="165"/>
    </row>
    <row r="4089" spans="1:4" x14ac:dyDescent="0.2">
      <c r="A4089" s="164"/>
      <c r="B4089" s="164"/>
      <c r="C4089" s="164"/>
      <c r="D4089" s="165"/>
    </row>
    <row r="4090" spans="1:4" x14ac:dyDescent="0.2">
      <c r="A4090" s="164"/>
      <c r="B4090" s="164"/>
      <c r="C4090" s="164"/>
      <c r="D4090" s="165"/>
    </row>
    <row r="4091" spans="1:4" x14ac:dyDescent="0.2">
      <c r="A4091" s="164"/>
      <c r="B4091" s="164"/>
      <c r="C4091" s="164"/>
      <c r="D4091" s="165"/>
    </row>
    <row r="4092" spans="1:4" x14ac:dyDescent="0.2">
      <c r="A4092" s="164"/>
      <c r="B4092" s="164"/>
      <c r="C4092" s="164"/>
      <c r="D4092" s="165"/>
    </row>
    <row r="4093" spans="1:4" x14ac:dyDescent="0.2">
      <c r="A4093" s="164"/>
      <c r="B4093" s="164"/>
      <c r="C4093" s="164"/>
      <c r="D4093" s="165"/>
    </row>
    <row r="4094" spans="1:4" x14ac:dyDescent="0.2">
      <c r="A4094" s="164"/>
      <c r="B4094" s="164"/>
      <c r="C4094" s="164"/>
      <c r="D4094" s="165"/>
    </row>
    <row r="4095" spans="1:4" x14ac:dyDescent="0.2">
      <c r="A4095" s="164"/>
      <c r="B4095" s="164"/>
      <c r="C4095" s="164"/>
      <c r="D4095" s="165"/>
    </row>
    <row r="4096" spans="1:4" x14ac:dyDescent="0.2">
      <c r="A4096" s="164"/>
      <c r="B4096" s="164"/>
      <c r="C4096" s="164"/>
      <c r="D4096" s="165"/>
    </row>
    <row r="4097" spans="1:4" x14ac:dyDescent="0.2">
      <c r="A4097" s="164"/>
      <c r="B4097" s="164"/>
      <c r="C4097" s="164"/>
      <c r="D4097" s="165"/>
    </row>
    <row r="4098" spans="1:4" x14ac:dyDescent="0.2">
      <c r="A4098" s="164"/>
      <c r="B4098" s="164"/>
      <c r="C4098" s="164"/>
      <c r="D4098" s="165"/>
    </row>
    <row r="4099" spans="1:4" x14ac:dyDescent="0.2">
      <c r="A4099" s="164"/>
      <c r="B4099" s="164"/>
      <c r="C4099" s="164"/>
      <c r="D4099" s="165"/>
    </row>
    <row r="4100" spans="1:4" x14ac:dyDescent="0.2">
      <c r="A4100" s="164"/>
      <c r="B4100" s="164"/>
      <c r="C4100" s="164"/>
      <c r="D4100" s="165"/>
    </row>
    <row r="4101" spans="1:4" x14ac:dyDescent="0.2">
      <c r="A4101" s="164"/>
      <c r="B4101" s="164"/>
      <c r="C4101" s="164"/>
      <c r="D4101" s="165"/>
    </row>
    <row r="4102" spans="1:4" x14ac:dyDescent="0.2">
      <c r="A4102" s="164"/>
      <c r="B4102" s="164"/>
      <c r="C4102" s="164"/>
      <c r="D4102" s="165"/>
    </row>
    <row r="4103" spans="1:4" x14ac:dyDescent="0.2">
      <c r="A4103" s="164"/>
      <c r="B4103" s="164"/>
      <c r="C4103" s="164"/>
      <c r="D4103" s="165"/>
    </row>
    <row r="4104" spans="1:4" x14ac:dyDescent="0.2">
      <c r="A4104" s="164"/>
      <c r="B4104" s="164"/>
      <c r="C4104" s="164"/>
      <c r="D4104" s="165"/>
    </row>
    <row r="4105" spans="1:4" x14ac:dyDescent="0.2">
      <c r="A4105" s="164"/>
      <c r="B4105" s="164"/>
      <c r="C4105" s="164"/>
      <c r="D4105" s="165"/>
    </row>
    <row r="4106" spans="1:4" x14ac:dyDescent="0.2">
      <c r="A4106" s="164"/>
      <c r="B4106" s="164"/>
      <c r="C4106" s="164"/>
      <c r="D4106" s="165"/>
    </row>
    <row r="4107" spans="1:4" x14ac:dyDescent="0.2">
      <c r="A4107" s="164"/>
      <c r="B4107" s="164"/>
      <c r="C4107" s="164"/>
      <c r="D4107" s="165"/>
    </row>
    <row r="4108" spans="1:4" x14ac:dyDescent="0.2">
      <c r="A4108" s="164"/>
      <c r="B4108" s="164"/>
      <c r="C4108" s="164"/>
      <c r="D4108" s="165"/>
    </row>
    <row r="4109" spans="1:4" x14ac:dyDescent="0.2">
      <c r="A4109" s="164"/>
      <c r="B4109" s="164"/>
      <c r="C4109" s="164"/>
      <c r="D4109" s="165"/>
    </row>
    <row r="4110" spans="1:4" x14ac:dyDescent="0.2">
      <c r="A4110" s="164"/>
      <c r="B4110" s="164"/>
      <c r="C4110" s="164"/>
      <c r="D4110" s="165"/>
    </row>
    <row r="4111" spans="1:4" x14ac:dyDescent="0.2">
      <c r="A4111" s="164"/>
      <c r="B4111" s="164"/>
      <c r="C4111" s="164"/>
      <c r="D4111" s="165"/>
    </row>
    <row r="4112" spans="1:4" x14ac:dyDescent="0.2">
      <c r="A4112" s="164"/>
      <c r="B4112" s="164"/>
      <c r="C4112" s="164"/>
      <c r="D4112" s="165"/>
    </row>
    <row r="4113" spans="1:4" x14ac:dyDescent="0.2">
      <c r="A4113" s="164"/>
      <c r="B4113" s="164"/>
      <c r="C4113" s="164"/>
      <c r="D4113" s="165"/>
    </row>
    <row r="4114" spans="1:4" x14ac:dyDescent="0.2">
      <c r="A4114" s="164"/>
      <c r="B4114" s="164"/>
      <c r="C4114" s="164"/>
      <c r="D4114" s="165"/>
    </row>
    <row r="4115" spans="1:4" x14ac:dyDescent="0.2">
      <c r="A4115" s="164"/>
      <c r="B4115" s="164"/>
      <c r="C4115" s="164"/>
      <c r="D4115" s="165"/>
    </row>
    <row r="4116" spans="1:4" x14ac:dyDescent="0.2">
      <c r="A4116" s="164"/>
      <c r="B4116" s="164"/>
      <c r="C4116" s="164"/>
      <c r="D4116" s="165"/>
    </row>
    <row r="4117" spans="1:4" x14ac:dyDescent="0.2">
      <c r="A4117" s="164"/>
      <c r="B4117" s="164"/>
      <c r="C4117" s="164"/>
      <c r="D4117" s="165"/>
    </row>
    <row r="4118" spans="1:4" x14ac:dyDescent="0.2">
      <c r="A4118" s="164"/>
      <c r="B4118" s="164"/>
      <c r="C4118" s="164"/>
      <c r="D4118" s="165"/>
    </row>
    <row r="4119" spans="1:4" x14ac:dyDescent="0.2">
      <c r="A4119" s="164"/>
      <c r="B4119" s="164"/>
      <c r="C4119" s="164"/>
      <c r="D4119" s="165"/>
    </row>
    <row r="4120" spans="1:4" x14ac:dyDescent="0.2">
      <c r="A4120" s="164"/>
      <c r="B4120" s="164"/>
      <c r="C4120" s="164"/>
      <c r="D4120" s="165"/>
    </row>
    <row r="4121" spans="1:4" x14ac:dyDescent="0.2">
      <c r="A4121" s="164"/>
      <c r="B4121" s="164"/>
      <c r="C4121" s="164"/>
      <c r="D4121" s="165"/>
    </row>
    <row r="4122" spans="1:4" x14ac:dyDescent="0.2">
      <c r="A4122" s="164"/>
      <c r="B4122" s="164"/>
      <c r="C4122" s="164"/>
      <c r="D4122" s="165"/>
    </row>
    <row r="4123" spans="1:4" x14ac:dyDescent="0.2">
      <c r="A4123" s="164"/>
      <c r="B4123" s="164"/>
      <c r="C4123" s="164"/>
      <c r="D4123" s="165"/>
    </row>
    <row r="4124" spans="1:4" x14ac:dyDescent="0.2">
      <c r="A4124" s="164"/>
      <c r="B4124" s="164"/>
      <c r="C4124" s="164"/>
      <c r="D4124" s="165"/>
    </row>
    <row r="4125" spans="1:4" x14ac:dyDescent="0.2">
      <c r="A4125" s="164"/>
      <c r="B4125" s="164"/>
      <c r="C4125" s="164"/>
      <c r="D4125" s="165"/>
    </row>
    <row r="4126" spans="1:4" x14ac:dyDescent="0.2">
      <c r="A4126" s="164"/>
      <c r="B4126" s="164"/>
      <c r="C4126" s="164"/>
      <c r="D4126" s="165"/>
    </row>
    <row r="4127" spans="1:4" x14ac:dyDescent="0.2">
      <c r="A4127" s="164"/>
      <c r="B4127" s="164"/>
      <c r="C4127" s="164"/>
      <c r="D4127" s="165"/>
    </row>
    <row r="4128" spans="1:4" x14ac:dyDescent="0.2">
      <c r="A4128" s="164"/>
      <c r="B4128" s="164"/>
      <c r="C4128" s="164"/>
      <c r="D4128" s="165"/>
    </row>
    <row r="4129" spans="1:4" x14ac:dyDescent="0.2">
      <c r="A4129" s="164"/>
      <c r="B4129" s="164"/>
      <c r="C4129" s="164"/>
      <c r="D4129" s="165"/>
    </row>
    <row r="4130" spans="1:4" x14ac:dyDescent="0.2">
      <c r="A4130" s="164"/>
      <c r="B4130" s="164"/>
      <c r="C4130" s="164"/>
      <c r="D4130" s="165"/>
    </row>
    <row r="4131" spans="1:4" x14ac:dyDescent="0.2">
      <c r="A4131" s="164"/>
      <c r="B4131" s="164"/>
      <c r="C4131" s="164"/>
      <c r="D4131" s="165"/>
    </row>
    <row r="4132" spans="1:4" x14ac:dyDescent="0.2">
      <c r="A4132" s="164"/>
      <c r="B4132" s="164"/>
      <c r="C4132" s="164"/>
      <c r="D4132" s="165"/>
    </row>
    <row r="4133" spans="1:4" x14ac:dyDescent="0.2">
      <c r="A4133" s="164"/>
      <c r="B4133" s="164"/>
      <c r="C4133" s="164"/>
      <c r="D4133" s="165"/>
    </row>
    <row r="4134" spans="1:4" x14ac:dyDescent="0.2">
      <c r="A4134" s="164"/>
      <c r="B4134" s="164"/>
      <c r="C4134" s="164"/>
      <c r="D4134" s="165"/>
    </row>
    <row r="4135" spans="1:4" x14ac:dyDescent="0.2">
      <c r="A4135" s="164"/>
      <c r="B4135" s="164"/>
      <c r="C4135" s="164"/>
      <c r="D4135" s="165"/>
    </row>
    <row r="4136" spans="1:4" x14ac:dyDescent="0.2">
      <c r="A4136" s="164"/>
      <c r="B4136" s="164"/>
      <c r="C4136" s="164"/>
      <c r="D4136" s="165"/>
    </row>
    <row r="4137" spans="1:4" x14ac:dyDescent="0.2">
      <c r="A4137" s="164"/>
      <c r="B4137" s="164"/>
      <c r="C4137" s="164"/>
      <c r="D4137" s="165"/>
    </row>
    <row r="4138" spans="1:4" x14ac:dyDescent="0.2">
      <c r="A4138" s="164"/>
      <c r="B4138" s="164"/>
      <c r="C4138" s="164"/>
      <c r="D4138" s="165"/>
    </row>
    <row r="4139" spans="1:4" x14ac:dyDescent="0.2">
      <c r="A4139" s="164"/>
      <c r="B4139" s="164"/>
      <c r="C4139" s="164"/>
      <c r="D4139" s="165"/>
    </row>
    <row r="4140" spans="1:4" x14ac:dyDescent="0.2">
      <c r="A4140" s="164"/>
      <c r="B4140" s="164"/>
      <c r="C4140" s="164"/>
      <c r="D4140" s="165"/>
    </row>
    <row r="4141" spans="1:4" x14ac:dyDescent="0.2">
      <c r="A4141" s="164"/>
      <c r="B4141" s="164"/>
      <c r="C4141" s="164"/>
      <c r="D4141" s="165"/>
    </row>
    <row r="4142" spans="1:4" x14ac:dyDescent="0.2">
      <c r="A4142" s="164"/>
      <c r="B4142" s="164"/>
      <c r="C4142" s="164"/>
      <c r="D4142" s="165"/>
    </row>
    <row r="4143" spans="1:4" x14ac:dyDescent="0.2">
      <c r="A4143" s="164"/>
      <c r="B4143" s="164"/>
      <c r="C4143" s="164"/>
      <c r="D4143" s="165"/>
    </row>
    <row r="4144" spans="1:4" x14ac:dyDescent="0.2">
      <c r="A4144" s="164"/>
      <c r="B4144" s="164"/>
      <c r="C4144" s="164"/>
      <c r="D4144" s="165"/>
    </row>
    <row r="4145" spans="1:4" x14ac:dyDescent="0.2">
      <c r="A4145" s="164"/>
      <c r="B4145" s="164"/>
      <c r="C4145" s="164"/>
      <c r="D4145" s="165"/>
    </row>
    <row r="4146" spans="1:4" x14ac:dyDescent="0.2">
      <c r="A4146" s="164"/>
      <c r="B4146" s="164"/>
      <c r="C4146" s="164"/>
      <c r="D4146" s="165"/>
    </row>
    <row r="4147" spans="1:4" x14ac:dyDescent="0.2">
      <c r="A4147" s="164"/>
      <c r="B4147" s="164"/>
      <c r="C4147" s="164"/>
      <c r="D4147" s="165"/>
    </row>
    <row r="4148" spans="1:4" x14ac:dyDescent="0.2">
      <c r="A4148" s="164"/>
      <c r="B4148" s="164"/>
      <c r="C4148" s="164"/>
      <c r="D4148" s="165"/>
    </row>
    <row r="4149" spans="1:4" x14ac:dyDescent="0.2">
      <c r="A4149" s="164"/>
      <c r="B4149" s="164"/>
      <c r="C4149" s="164"/>
      <c r="D4149" s="165"/>
    </row>
    <row r="4150" spans="1:4" x14ac:dyDescent="0.2">
      <c r="A4150" s="164"/>
      <c r="B4150" s="164"/>
      <c r="C4150" s="164"/>
      <c r="D4150" s="165"/>
    </row>
    <row r="4151" spans="1:4" x14ac:dyDescent="0.2">
      <c r="A4151" s="164"/>
      <c r="B4151" s="164"/>
      <c r="C4151" s="164"/>
      <c r="D4151" s="165"/>
    </row>
    <row r="4152" spans="1:4" x14ac:dyDescent="0.2">
      <c r="A4152" s="164"/>
      <c r="B4152" s="164"/>
      <c r="C4152" s="164"/>
      <c r="D4152" s="165"/>
    </row>
    <row r="4153" spans="1:4" x14ac:dyDescent="0.2">
      <c r="A4153" s="164"/>
      <c r="B4153" s="164"/>
      <c r="C4153" s="164"/>
      <c r="D4153" s="165"/>
    </row>
    <row r="4154" spans="1:4" x14ac:dyDescent="0.2">
      <c r="A4154" s="164"/>
      <c r="B4154" s="164"/>
      <c r="C4154" s="164"/>
      <c r="D4154" s="165"/>
    </row>
    <row r="4155" spans="1:4" x14ac:dyDescent="0.2">
      <c r="A4155" s="164"/>
      <c r="B4155" s="164"/>
      <c r="C4155" s="164"/>
      <c r="D4155" s="165"/>
    </row>
    <row r="4156" spans="1:4" x14ac:dyDescent="0.2">
      <c r="A4156" s="164"/>
      <c r="B4156" s="164"/>
      <c r="C4156" s="164"/>
      <c r="D4156" s="165"/>
    </row>
    <row r="4157" spans="1:4" x14ac:dyDescent="0.2">
      <c r="A4157" s="164"/>
      <c r="B4157" s="164"/>
      <c r="C4157" s="164"/>
      <c r="D4157" s="165"/>
    </row>
    <row r="4158" spans="1:4" x14ac:dyDescent="0.2">
      <c r="A4158" s="164"/>
      <c r="B4158" s="164"/>
      <c r="C4158" s="164"/>
      <c r="D4158" s="165"/>
    </row>
    <row r="4159" spans="1:4" x14ac:dyDescent="0.2">
      <c r="A4159" s="164"/>
      <c r="B4159" s="164"/>
      <c r="C4159" s="164"/>
      <c r="D4159" s="165"/>
    </row>
    <row r="4160" spans="1:4" x14ac:dyDescent="0.2">
      <c r="A4160" s="164"/>
      <c r="B4160" s="164"/>
      <c r="C4160" s="164"/>
      <c r="D4160" s="165"/>
    </row>
    <row r="4161" spans="1:4" x14ac:dyDescent="0.2">
      <c r="A4161" s="164"/>
      <c r="B4161" s="164"/>
      <c r="C4161" s="164"/>
      <c r="D4161" s="165"/>
    </row>
    <row r="4162" spans="1:4" x14ac:dyDescent="0.2">
      <c r="A4162" s="164"/>
      <c r="B4162" s="164"/>
      <c r="C4162" s="164"/>
      <c r="D4162" s="165"/>
    </row>
    <row r="4163" spans="1:4" x14ac:dyDescent="0.2">
      <c r="A4163" s="164"/>
      <c r="B4163" s="164"/>
      <c r="C4163" s="164"/>
      <c r="D4163" s="165"/>
    </row>
    <row r="4164" spans="1:4" x14ac:dyDescent="0.2">
      <c r="A4164" s="164"/>
      <c r="B4164" s="164"/>
      <c r="C4164" s="164"/>
      <c r="D4164" s="165"/>
    </row>
    <row r="4165" spans="1:4" x14ac:dyDescent="0.2">
      <c r="A4165" s="164"/>
      <c r="B4165" s="164"/>
      <c r="C4165" s="164"/>
      <c r="D4165" s="165"/>
    </row>
    <row r="4166" spans="1:4" x14ac:dyDescent="0.2">
      <c r="A4166" s="164"/>
      <c r="B4166" s="164"/>
      <c r="C4166" s="164"/>
      <c r="D4166" s="165"/>
    </row>
    <row r="4167" spans="1:4" x14ac:dyDescent="0.2">
      <c r="A4167" s="164"/>
      <c r="B4167" s="164"/>
      <c r="C4167" s="164"/>
      <c r="D4167" s="165"/>
    </row>
    <row r="4168" spans="1:4" x14ac:dyDescent="0.2">
      <c r="A4168" s="164"/>
      <c r="B4168" s="164"/>
      <c r="C4168" s="164"/>
      <c r="D4168" s="165"/>
    </row>
    <row r="4169" spans="1:4" x14ac:dyDescent="0.2">
      <c r="A4169" s="164"/>
      <c r="B4169" s="164"/>
      <c r="C4169" s="164"/>
      <c r="D4169" s="165"/>
    </row>
    <row r="4170" spans="1:4" x14ac:dyDescent="0.2">
      <c r="A4170" s="164"/>
      <c r="B4170" s="164"/>
      <c r="C4170" s="164"/>
      <c r="D4170" s="165"/>
    </row>
    <row r="4171" spans="1:4" x14ac:dyDescent="0.2">
      <c r="A4171" s="164"/>
      <c r="B4171" s="164"/>
      <c r="C4171" s="164"/>
      <c r="D4171" s="165"/>
    </row>
    <row r="4172" spans="1:4" x14ac:dyDescent="0.2">
      <c r="A4172" s="164"/>
      <c r="B4172" s="164"/>
      <c r="C4172" s="164"/>
      <c r="D4172" s="165"/>
    </row>
    <row r="4173" spans="1:4" x14ac:dyDescent="0.2">
      <c r="A4173" s="164"/>
      <c r="B4173" s="164"/>
      <c r="C4173" s="164"/>
      <c r="D4173" s="165"/>
    </row>
    <row r="4174" spans="1:4" x14ac:dyDescent="0.2">
      <c r="A4174" s="164"/>
      <c r="B4174" s="164"/>
      <c r="C4174" s="164"/>
      <c r="D4174" s="165"/>
    </row>
    <row r="4175" spans="1:4" x14ac:dyDescent="0.2">
      <c r="A4175" s="164"/>
      <c r="B4175" s="164"/>
      <c r="C4175" s="164"/>
      <c r="D4175" s="165"/>
    </row>
    <row r="4176" spans="1:4" x14ac:dyDescent="0.2">
      <c r="A4176" s="164"/>
      <c r="B4176" s="164"/>
      <c r="C4176" s="164"/>
      <c r="D4176" s="165"/>
    </row>
    <row r="4177" spans="1:4" x14ac:dyDescent="0.2">
      <c r="A4177" s="164"/>
      <c r="B4177" s="164"/>
      <c r="C4177" s="164"/>
      <c r="D4177" s="165"/>
    </row>
    <row r="4178" spans="1:4" x14ac:dyDescent="0.2">
      <c r="A4178" s="164"/>
      <c r="B4178" s="164"/>
      <c r="C4178" s="164"/>
      <c r="D4178" s="165"/>
    </row>
    <row r="4179" spans="1:4" x14ac:dyDescent="0.2">
      <c r="A4179" s="164"/>
      <c r="B4179" s="164"/>
      <c r="C4179" s="164"/>
      <c r="D4179" s="165"/>
    </row>
    <row r="4180" spans="1:4" x14ac:dyDescent="0.2">
      <c r="A4180" s="164"/>
      <c r="B4180" s="164"/>
      <c r="C4180" s="164"/>
      <c r="D4180" s="165"/>
    </row>
    <row r="4181" spans="1:4" x14ac:dyDescent="0.2">
      <c r="A4181" s="164"/>
      <c r="B4181" s="164"/>
      <c r="C4181" s="164"/>
      <c r="D4181" s="165"/>
    </row>
    <row r="4182" spans="1:4" x14ac:dyDescent="0.2">
      <c r="A4182" s="164"/>
      <c r="B4182" s="164"/>
      <c r="C4182" s="164"/>
      <c r="D4182" s="165"/>
    </row>
    <row r="4183" spans="1:4" x14ac:dyDescent="0.2">
      <c r="A4183" s="164"/>
      <c r="B4183" s="164"/>
      <c r="C4183" s="164"/>
      <c r="D4183" s="165"/>
    </row>
    <row r="4184" spans="1:4" x14ac:dyDescent="0.2">
      <c r="A4184" s="164"/>
      <c r="B4184" s="164"/>
      <c r="C4184" s="164"/>
      <c r="D4184" s="165"/>
    </row>
    <row r="4185" spans="1:4" x14ac:dyDescent="0.2">
      <c r="A4185" s="164"/>
      <c r="B4185" s="164"/>
      <c r="C4185" s="164"/>
      <c r="D4185" s="165"/>
    </row>
    <row r="4186" spans="1:4" x14ac:dyDescent="0.2">
      <c r="A4186" s="164"/>
      <c r="B4186" s="164"/>
      <c r="C4186" s="164"/>
      <c r="D4186" s="165"/>
    </row>
    <row r="4187" spans="1:4" x14ac:dyDescent="0.2">
      <c r="A4187" s="164"/>
      <c r="B4187" s="164"/>
      <c r="C4187" s="164"/>
      <c r="D4187" s="165"/>
    </row>
    <row r="4188" spans="1:4" x14ac:dyDescent="0.2">
      <c r="A4188" s="164"/>
      <c r="B4188" s="164"/>
      <c r="C4188" s="164"/>
      <c r="D4188" s="165"/>
    </row>
    <row r="4189" spans="1:4" x14ac:dyDescent="0.2">
      <c r="A4189" s="164"/>
      <c r="B4189" s="164"/>
      <c r="C4189" s="164"/>
      <c r="D4189" s="165"/>
    </row>
    <row r="4190" spans="1:4" x14ac:dyDescent="0.2">
      <c r="A4190" s="164"/>
      <c r="B4190" s="164"/>
      <c r="C4190" s="164"/>
      <c r="D4190" s="165"/>
    </row>
    <row r="4191" spans="1:4" x14ac:dyDescent="0.2">
      <c r="A4191" s="164"/>
      <c r="B4191" s="164"/>
      <c r="C4191" s="164"/>
      <c r="D4191" s="165"/>
    </row>
    <row r="4192" spans="1:4" x14ac:dyDescent="0.2">
      <c r="A4192" s="164"/>
      <c r="B4192" s="164"/>
      <c r="C4192" s="164"/>
      <c r="D4192" s="165"/>
    </row>
    <row r="4193" spans="1:4" x14ac:dyDescent="0.2">
      <c r="A4193" s="164"/>
      <c r="B4193" s="164"/>
      <c r="C4193" s="164"/>
      <c r="D4193" s="165"/>
    </row>
    <row r="4194" spans="1:4" x14ac:dyDescent="0.2">
      <c r="A4194" s="164"/>
      <c r="B4194" s="164"/>
      <c r="C4194" s="164"/>
      <c r="D4194" s="165"/>
    </row>
    <row r="4195" spans="1:4" x14ac:dyDescent="0.2">
      <c r="A4195" s="164"/>
      <c r="B4195" s="164"/>
      <c r="C4195" s="164"/>
      <c r="D4195" s="165"/>
    </row>
    <row r="4196" spans="1:4" x14ac:dyDescent="0.2">
      <c r="A4196" s="164"/>
      <c r="B4196" s="164"/>
      <c r="C4196" s="164"/>
      <c r="D4196" s="165"/>
    </row>
    <row r="4197" spans="1:4" x14ac:dyDescent="0.2">
      <c r="A4197" s="164"/>
      <c r="B4197" s="164"/>
      <c r="C4197" s="164"/>
      <c r="D4197" s="165"/>
    </row>
    <row r="4198" spans="1:4" x14ac:dyDescent="0.2">
      <c r="A4198" s="164"/>
      <c r="B4198" s="164"/>
      <c r="C4198" s="164"/>
      <c r="D4198" s="165"/>
    </row>
    <row r="4199" spans="1:4" x14ac:dyDescent="0.2">
      <c r="A4199" s="164"/>
      <c r="B4199" s="164"/>
      <c r="C4199" s="164"/>
      <c r="D4199" s="165"/>
    </row>
    <row r="4200" spans="1:4" x14ac:dyDescent="0.2">
      <c r="A4200" s="164"/>
      <c r="B4200" s="164"/>
      <c r="C4200" s="164"/>
      <c r="D4200" s="165"/>
    </row>
    <row r="4201" spans="1:4" x14ac:dyDescent="0.2">
      <c r="A4201" s="164"/>
      <c r="B4201" s="164"/>
      <c r="C4201" s="164"/>
      <c r="D4201" s="165"/>
    </row>
    <row r="4202" spans="1:4" x14ac:dyDescent="0.2">
      <c r="A4202" s="164"/>
      <c r="B4202" s="164"/>
      <c r="C4202" s="164"/>
      <c r="D4202" s="165"/>
    </row>
    <row r="4203" spans="1:4" x14ac:dyDescent="0.2">
      <c r="A4203" s="164"/>
      <c r="B4203" s="164"/>
      <c r="C4203" s="164"/>
      <c r="D4203" s="165"/>
    </row>
    <row r="4204" spans="1:4" x14ac:dyDescent="0.2">
      <c r="A4204" s="164"/>
      <c r="B4204" s="164"/>
      <c r="C4204" s="164"/>
      <c r="D4204" s="165"/>
    </row>
    <row r="4205" spans="1:4" x14ac:dyDescent="0.2">
      <c r="A4205" s="164"/>
      <c r="B4205" s="164"/>
      <c r="C4205" s="164"/>
      <c r="D4205" s="165"/>
    </row>
    <row r="4206" spans="1:4" x14ac:dyDescent="0.2">
      <c r="A4206" s="164"/>
      <c r="B4206" s="164"/>
      <c r="C4206" s="164"/>
      <c r="D4206" s="165"/>
    </row>
    <row r="4207" spans="1:4" x14ac:dyDescent="0.2">
      <c r="A4207" s="164"/>
      <c r="B4207" s="164"/>
      <c r="C4207" s="164"/>
      <c r="D4207" s="165"/>
    </row>
    <row r="4208" spans="1:4" x14ac:dyDescent="0.2">
      <c r="A4208" s="164"/>
      <c r="B4208" s="164"/>
      <c r="C4208" s="164"/>
      <c r="D4208" s="165"/>
    </row>
    <row r="4209" spans="1:4" x14ac:dyDescent="0.2">
      <c r="A4209" s="164"/>
      <c r="B4209" s="164"/>
      <c r="C4209" s="164"/>
      <c r="D4209" s="165"/>
    </row>
    <row r="4210" spans="1:4" x14ac:dyDescent="0.2">
      <c r="A4210" s="164"/>
      <c r="B4210" s="164"/>
      <c r="C4210" s="164"/>
      <c r="D4210" s="165"/>
    </row>
    <row r="4211" spans="1:4" x14ac:dyDescent="0.2">
      <c r="A4211" s="164"/>
      <c r="B4211" s="164"/>
      <c r="C4211" s="164"/>
      <c r="D4211" s="165"/>
    </row>
    <row r="4212" spans="1:4" x14ac:dyDescent="0.2">
      <c r="A4212" s="164"/>
      <c r="B4212" s="164"/>
      <c r="C4212" s="164"/>
      <c r="D4212" s="165"/>
    </row>
    <row r="4213" spans="1:4" x14ac:dyDescent="0.2">
      <c r="A4213" s="164"/>
      <c r="B4213" s="164"/>
      <c r="C4213" s="164"/>
      <c r="D4213" s="165"/>
    </row>
    <row r="4214" spans="1:4" x14ac:dyDescent="0.2">
      <c r="A4214" s="164"/>
      <c r="B4214" s="164"/>
      <c r="C4214" s="164"/>
      <c r="D4214" s="165"/>
    </row>
    <row r="4215" spans="1:4" x14ac:dyDescent="0.2">
      <c r="A4215" s="164"/>
      <c r="B4215" s="164"/>
      <c r="C4215" s="164"/>
      <c r="D4215" s="165"/>
    </row>
    <row r="4216" spans="1:4" x14ac:dyDescent="0.2">
      <c r="A4216" s="164"/>
      <c r="B4216" s="164"/>
      <c r="C4216" s="164"/>
      <c r="D4216" s="165"/>
    </row>
    <row r="4217" spans="1:4" x14ac:dyDescent="0.2">
      <c r="A4217" s="164"/>
      <c r="B4217" s="164"/>
      <c r="C4217" s="164"/>
      <c r="D4217" s="165"/>
    </row>
    <row r="4218" spans="1:4" x14ac:dyDescent="0.2">
      <c r="A4218" s="164"/>
      <c r="B4218" s="164"/>
      <c r="C4218" s="164"/>
      <c r="D4218" s="165"/>
    </row>
    <row r="4219" spans="1:4" x14ac:dyDescent="0.2">
      <c r="A4219" s="164"/>
      <c r="B4219" s="164"/>
      <c r="C4219" s="164"/>
      <c r="D4219" s="165"/>
    </row>
    <row r="4220" spans="1:4" x14ac:dyDescent="0.2">
      <c r="A4220" s="164"/>
      <c r="B4220" s="164"/>
      <c r="C4220" s="164"/>
      <c r="D4220" s="165"/>
    </row>
    <row r="4221" spans="1:4" x14ac:dyDescent="0.2">
      <c r="A4221" s="164"/>
      <c r="B4221" s="164"/>
      <c r="C4221" s="164"/>
      <c r="D4221" s="165"/>
    </row>
    <row r="4222" spans="1:4" x14ac:dyDescent="0.2">
      <c r="A4222" s="164"/>
      <c r="B4222" s="164"/>
      <c r="C4222" s="164"/>
      <c r="D4222" s="165"/>
    </row>
    <row r="4223" spans="1:4" x14ac:dyDescent="0.2">
      <c r="A4223" s="164"/>
      <c r="B4223" s="164"/>
      <c r="C4223" s="164"/>
      <c r="D4223" s="165"/>
    </row>
    <row r="4224" spans="1:4" x14ac:dyDescent="0.2">
      <c r="A4224" s="164"/>
      <c r="B4224" s="164"/>
      <c r="C4224" s="164"/>
      <c r="D4224" s="165"/>
    </row>
    <row r="4225" spans="1:4" x14ac:dyDescent="0.2">
      <c r="A4225" s="164"/>
      <c r="B4225" s="164"/>
      <c r="C4225" s="164"/>
      <c r="D4225" s="165"/>
    </row>
    <row r="4226" spans="1:4" x14ac:dyDescent="0.2">
      <c r="A4226" s="164"/>
      <c r="B4226" s="164"/>
      <c r="C4226" s="164"/>
      <c r="D4226" s="165"/>
    </row>
    <row r="4227" spans="1:4" x14ac:dyDescent="0.2">
      <c r="A4227" s="164"/>
      <c r="B4227" s="164"/>
      <c r="C4227" s="164"/>
      <c r="D4227" s="165"/>
    </row>
    <row r="4228" spans="1:4" x14ac:dyDescent="0.2">
      <c r="A4228" s="164"/>
      <c r="B4228" s="164"/>
      <c r="C4228" s="164"/>
      <c r="D4228" s="165"/>
    </row>
    <row r="4229" spans="1:4" x14ac:dyDescent="0.2">
      <c r="A4229" s="164"/>
      <c r="B4229" s="164"/>
      <c r="C4229" s="164"/>
      <c r="D4229" s="165"/>
    </row>
    <row r="4230" spans="1:4" x14ac:dyDescent="0.2">
      <c r="A4230" s="164"/>
      <c r="B4230" s="164"/>
      <c r="C4230" s="164"/>
      <c r="D4230" s="165"/>
    </row>
    <row r="4231" spans="1:4" x14ac:dyDescent="0.2">
      <c r="A4231" s="164"/>
      <c r="B4231" s="164"/>
      <c r="C4231" s="164"/>
      <c r="D4231" s="165"/>
    </row>
    <row r="4232" spans="1:4" x14ac:dyDescent="0.2">
      <c r="A4232" s="164"/>
      <c r="B4232" s="164"/>
      <c r="C4232" s="164"/>
      <c r="D4232" s="165"/>
    </row>
    <row r="4233" spans="1:4" x14ac:dyDescent="0.2">
      <c r="A4233" s="164"/>
      <c r="B4233" s="164"/>
      <c r="C4233" s="164"/>
      <c r="D4233" s="165"/>
    </row>
    <row r="4234" spans="1:4" x14ac:dyDescent="0.2">
      <c r="A4234" s="164"/>
      <c r="B4234" s="164"/>
      <c r="C4234" s="164"/>
      <c r="D4234" s="165"/>
    </row>
    <row r="4235" spans="1:4" x14ac:dyDescent="0.2">
      <c r="A4235" s="164"/>
      <c r="B4235" s="164"/>
      <c r="C4235" s="164"/>
      <c r="D4235" s="165"/>
    </row>
    <row r="4236" spans="1:4" x14ac:dyDescent="0.2">
      <c r="A4236" s="164"/>
      <c r="B4236" s="164"/>
      <c r="C4236" s="164"/>
      <c r="D4236" s="165"/>
    </row>
    <row r="4237" spans="1:4" x14ac:dyDescent="0.2">
      <c r="A4237" s="164"/>
      <c r="B4237" s="164"/>
      <c r="C4237" s="164"/>
      <c r="D4237" s="165"/>
    </row>
    <row r="4238" spans="1:4" x14ac:dyDescent="0.2">
      <c r="A4238" s="164"/>
      <c r="B4238" s="164"/>
      <c r="C4238" s="164"/>
      <c r="D4238" s="165"/>
    </row>
    <row r="4239" spans="1:4" x14ac:dyDescent="0.2">
      <c r="A4239" s="164"/>
      <c r="B4239" s="164"/>
      <c r="C4239" s="164"/>
      <c r="D4239" s="165"/>
    </row>
    <row r="4240" spans="1:4" x14ac:dyDescent="0.2">
      <c r="A4240" s="164"/>
      <c r="B4240" s="164"/>
      <c r="C4240" s="164"/>
      <c r="D4240" s="165"/>
    </row>
    <row r="4241" spans="1:4" x14ac:dyDescent="0.2">
      <c r="A4241" s="164"/>
      <c r="B4241" s="164"/>
      <c r="C4241" s="164"/>
      <c r="D4241" s="165"/>
    </row>
    <row r="4242" spans="1:4" x14ac:dyDescent="0.2">
      <c r="A4242" s="164"/>
      <c r="B4242" s="164"/>
      <c r="C4242" s="164"/>
      <c r="D4242" s="165"/>
    </row>
    <row r="4243" spans="1:4" x14ac:dyDescent="0.2">
      <c r="A4243" s="164"/>
      <c r="B4243" s="164"/>
      <c r="C4243" s="164"/>
      <c r="D4243" s="165"/>
    </row>
    <row r="4244" spans="1:4" x14ac:dyDescent="0.2">
      <c r="A4244" s="164"/>
      <c r="B4244" s="164"/>
      <c r="C4244" s="164"/>
      <c r="D4244" s="165"/>
    </row>
    <row r="4245" spans="1:4" x14ac:dyDescent="0.2">
      <c r="A4245" s="164"/>
      <c r="B4245" s="164"/>
      <c r="C4245" s="164"/>
      <c r="D4245" s="165"/>
    </row>
    <row r="4246" spans="1:4" x14ac:dyDescent="0.2">
      <c r="A4246" s="164"/>
      <c r="B4246" s="164"/>
      <c r="C4246" s="164"/>
      <c r="D4246" s="165"/>
    </row>
    <row r="4247" spans="1:4" x14ac:dyDescent="0.2">
      <c r="A4247" s="164"/>
      <c r="B4247" s="164"/>
      <c r="C4247" s="164"/>
      <c r="D4247" s="165"/>
    </row>
    <row r="4248" spans="1:4" x14ac:dyDescent="0.2">
      <c r="A4248" s="164"/>
      <c r="B4248" s="164"/>
      <c r="C4248" s="164"/>
      <c r="D4248" s="165"/>
    </row>
    <row r="4249" spans="1:4" x14ac:dyDescent="0.2">
      <c r="A4249" s="164"/>
      <c r="B4249" s="164"/>
      <c r="C4249" s="164"/>
      <c r="D4249" s="165"/>
    </row>
    <row r="4250" spans="1:4" x14ac:dyDescent="0.2">
      <c r="A4250" s="164"/>
      <c r="B4250" s="164"/>
      <c r="C4250" s="164"/>
      <c r="D4250" s="165"/>
    </row>
    <row r="4251" spans="1:4" x14ac:dyDescent="0.2">
      <c r="A4251" s="164"/>
      <c r="B4251" s="164"/>
      <c r="C4251" s="164"/>
      <c r="D4251" s="165"/>
    </row>
    <row r="4252" spans="1:4" x14ac:dyDescent="0.2">
      <c r="A4252" s="164"/>
      <c r="B4252" s="164"/>
      <c r="C4252" s="164"/>
      <c r="D4252" s="165"/>
    </row>
    <row r="4253" spans="1:4" x14ac:dyDescent="0.2">
      <c r="A4253" s="164"/>
      <c r="B4253" s="164"/>
      <c r="C4253" s="164"/>
      <c r="D4253" s="165"/>
    </row>
    <row r="4254" spans="1:4" x14ac:dyDescent="0.2">
      <c r="A4254" s="164"/>
      <c r="B4254" s="164"/>
      <c r="C4254" s="164"/>
      <c r="D4254" s="165"/>
    </row>
    <row r="4255" spans="1:4" x14ac:dyDescent="0.2">
      <c r="A4255" s="164"/>
      <c r="B4255" s="164"/>
      <c r="C4255" s="164"/>
      <c r="D4255" s="165"/>
    </row>
    <row r="4256" spans="1:4" x14ac:dyDescent="0.2">
      <c r="A4256" s="164"/>
      <c r="B4256" s="164"/>
      <c r="C4256" s="164"/>
      <c r="D4256" s="165"/>
    </row>
    <row r="4257" spans="1:4" x14ac:dyDescent="0.2">
      <c r="A4257" s="164"/>
      <c r="B4257" s="164"/>
      <c r="C4257" s="164"/>
      <c r="D4257" s="165"/>
    </row>
    <row r="4258" spans="1:4" x14ac:dyDescent="0.2">
      <c r="A4258" s="164"/>
      <c r="B4258" s="164"/>
      <c r="C4258" s="164"/>
      <c r="D4258" s="165"/>
    </row>
    <row r="4259" spans="1:4" x14ac:dyDescent="0.2">
      <c r="A4259" s="164"/>
      <c r="B4259" s="164"/>
      <c r="C4259" s="164"/>
      <c r="D4259" s="165"/>
    </row>
    <row r="4260" spans="1:4" x14ac:dyDescent="0.2">
      <c r="A4260" s="164"/>
      <c r="B4260" s="164"/>
      <c r="C4260" s="164"/>
      <c r="D4260" s="165"/>
    </row>
    <row r="4261" spans="1:4" x14ac:dyDescent="0.2">
      <c r="A4261" s="164"/>
      <c r="B4261" s="164"/>
      <c r="C4261" s="164"/>
      <c r="D4261" s="165"/>
    </row>
    <row r="4262" spans="1:4" x14ac:dyDescent="0.2">
      <c r="A4262" s="164"/>
      <c r="B4262" s="164"/>
      <c r="C4262" s="164"/>
      <c r="D4262" s="165"/>
    </row>
    <row r="4263" spans="1:4" x14ac:dyDescent="0.2">
      <c r="A4263" s="164"/>
      <c r="B4263" s="164"/>
      <c r="C4263" s="164"/>
      <c r="D4263" s="165"/>
    </row>
    <row r="4264" spans="1:4" x14ac:dyDescent="0.2">
      <c r="A4264" s="164"/>
      <c r="B4264" s="164"/>
      <c r="C4264" s="164"/>
      <c r="D4264" s="165"/>
    </row>
    <row r="4265" spans="1:4" x14ac:dyDescent="0.2">
      <c r="A4265" s="164"/>
      <c r="B4265" s="164"/>
      <c r="C4265" s="164"/>
      <c r="D4265" s="165"/>
    </row>
    <row r="4266" spans="1:4" x14ac:dyDescent="0.2">
      <c r="A4266" s="164"/>
      <c r="B4266" s="164"/>
      <c r="C4266" s="164"/>
      <c r="D4266" s="165"/>
    </row>
    <row r="4267" spans="1:4" x14ac:dyDescent="0.2">
      <c r="A4267" s="164"/>
      <c r="B4267" s="164"/>
      <c r="C4267" s="164"/>
      <c r="D4267" s="165"/>
    </row>
    <row r="4268" spans="1:4" x14ac:dyDescent="0.2">
      <c r="A4268" s="164"/>
      <c r="B4268" s="164"/>
      <c r="C4268" s="164"/>
      <c r="D4268" s="165"/>
    </row>
    <row r="4269" spans="1:4" x14ac:dyDescent="0.2">
      <c r="A4269" s="164"/>
      <c r="B4269" s="164"/>
      <c r="C4269" s="164"/>
      <c r="D4269" s="165"/>
    </row>
    <row r="4270" spans="1:4" x14ac:dyDescent="0.2">
      <c r="A4270" s="164"/>
      <c r="B4270" s="164"/>
      <c r="C4270" s="164"/>
      <c r="D4270" s="165"/>
    </row>
    <row r="4271" spans="1:4" x14ac:dyDescent="0.2">
      <c r="A4271" s="164"/>
      <c r="B4271" s="164"/>
      <c r="C4271" s="164"/>
      <c r="D4271" s="165"/>
    </row>
    <row r="4272" spans="1:4" x14ac:dyDescent="0.2">
      <c r="A4272" s="164"/>
      <c r="B4272" s="164"/>
      <c r="C4272" s="164"/>
      <c r="D4272" s="165"/>
    </row>
    <row r="4273" spans="1:4" x14ac:dyDescent="0.2">
      <c r="A4273" s="164"/>
      <c r="B4273" s="164"/>
      <c r="C4273" s="164"/>
      <c r="D4273" s="165"/>
    </row>
    <row r="4274" spans="1:4" x14ac:dyDescent="0.2">
      <c r="A4274" s="164"/>
      <c r="B4274" s="164"/>
      <c r="C4274" s="164"/>
      <c r="D4274" s="165"/>
    </row>
    <row r="4275" spans="1:4" x14ac:dyDescent="0.2">
      <c r="A4275" s="164"/>
      <c r="B4275" s="164"/>
      <c r="C4275" s="164"/>
      <c r="D4275" s="165"/>
    </row>
    <row r="4276" spans="1:4" x14ac:dyDescent="0.2">
      <c r="A4276" s="164"/>
      <c r="B4276" s="164"/>
      <c r="C4276" s="164"/>
      <c r="D4276" s="165"/>
    </row>
    <row r="4277" spans="1:4" x14ac:dyDescent="0.2">
      <c r="A4277" s="164"/>
      <c r="B4277" s="164"/>
      <c r="C4277" s="164"/>
      <c r="D4277" s="165"/>
    </row>
    <row r="4278" spans="1:4" x14ac:dyDescent="0.2">
      <c r="A4278" s="164"/>
      <c r="B4278" s="164"/>
      <c r="C4278" s="164"/>
      <c r="D4278" s="165"/>
    </row>
    <row r="4279" spans="1:4" x14ac:dyDescent="0.2">
      <c r="A4279" s="164"/>
      <c r="B4279" s="164"/>
      <c r="C4279" s="164"/>
      <c r="D4279" s="165"/>
    </row>
    <row r="4280" spans="1:4" x14ac:dyDescent="0.2">
      <c r="A4280" s="164"/>
      <c r="B4280" s="164"/>
      <c r="C4280" s="164"/>
      <c r="D4280" s="165"/>
    </row>
    <row r="4281" spans="1:4" x14ac:dyDescent="0.2">
      <c r="A4281" s="164"/>
      <c r="B4281" s="164"/>
      <c r="C4281" s="164"/>
      <c r="D4281" s="165"/>
    </row>
    <row r="4282" spans="1:4" x14ac:dyDescent="0.2">
      <c r="A4282" s="164"/>
      <c r="B4282" s="164"/>
      <c r="C4282" s="164"/>
      <c r="D4282" s="165"/>
    </row>
    <row r="4283" spans="1:4" x14ac:dyDescent="0.2">
      <c r="A4283" s="164"/>
      <c r="B4283" s="164"/>
      <c r="C4283" s="164"/>
      <c r="D4283" s="165"/>
    </row>
    <row r="4284" spans="1:4" x14ac:dyDescent="0.2">
      <c r="A4284" s="164"/>
      <c r="B4284" s="164"/>
      <c r="C4284" s="164"/>
      <c r="D4284" s="165"/>
    </row>
    <row r="4285" spans="1:4" x14ac:dyDescent="0.2">
      <c r="A4285" s="164"/>
      <c r="B4285" s="164"/>
      <c r="C4285" s="164"/>
      <c r="D4285" s="165"/>
    </row>
    <row r="4286" spans="1:4" x14ac:dyDescent="0.2">
      <c r="A4286" s="164"/>
      <c r="B4286" s="164"/>
      <c r="C4286" s="164"/>
      <c r="D4286" s="165"/>
    </row>
    <row r="4287" spans="1:4" x14ac:dyDescent="0.2">
      <c r="A4287" s="164"/>
      <c r="B4287" s="164"/>
      <c r="C4287" s="164"/>
      <c r="D4287" s="165"/>
    </row>
    <row r="4288" spans="1:4" x14ac:dyDescent="0.2">
      <c r="A4288" s="164"/>
      <c r="B4288" s="164"/>
      <c r="C4288" s="164"/>
      <c r="D4288" s="165"/>
    </row>
    <row r="4289" spans="1:4" x14ac:dyDescent="0.2">
      <c r="A4289" s="164"/>
      <c r="B4289" s="164"/>
      <c r="C4289" s="164"/>
      <c r="D4289" s="165"/>
    </row>
    <row r="4290" spans="1:4" x14ac:dyDescent="0.2">
      <c r="A4290" s="164"/>
      <c r="B4290" s="164"/>
      <c r="C4290" s="164"/>
      <c r="D4290" s="165"/>
    </row>
    <row r="4291" spans="1:4" x14ac:dyDescent="0.2">
      <c r="A4291" s="164"/>
      <c r="B4291" s="164"/>
      <c r="C4291" s="164"/>
      <c r="D4291" s="165"/>
    </row>
    <row r="4292" spans="1:4" x14ac:dyDescent="0.2">
      <c r="A4292" s="164"/>
      <c r="B4292" s="164"/>
      <c r="C4292" s="164"/>
      <c r="D4292" s="165"/>
    </row>
    <row r="4293" spans="1:4" x14ac:dyDescent="0.2">
      <c r="A4293" s="164"/>
      <c r="B4293" s="164"/>
      <c r="C4293" s="164"/>
      <c r="D4293" s="165"/>
    </row>
    <row r="4294" spans="1:4" x14ac:dyDescent="0.2">
      <c r="A4294" s="164"/>
      <c r="B4294" s="164"/>
      <c r="C4294" s="164"/>
      <c r="D4294" s="165"/>
    </row>
    <row r="4295" spans="1:4" x14ac:dyDescent="0.2">
      <c r="A4295" s="164"/>
      <c r="B4295" s="164"/>
      <c r="C4295" s="164"/>
      <c r="D4295" s="165"/>
    </row>
    <row r="4296" spans="1:4" x14ac:dyDescent="0.2">
      <c r="A4296" s="164"/>
      <c r="B4296" s="164"/>
      <c r="C4296" s="164"/>
      <c r="D4296" s="165"/>
    </row>
    <row r="4297" spans="1:4" x14ac:dyDescent="0.2">
      <c r="A4297" s="164"/>
      <c r="B4297" s="164"/>
      <c r="C4297" s="164"/>
      <c r="D4297" s="165"/>
    </row>
    <row r="4298" spans="1:4" x14ac:dyDescent="0.2">
      <c r="A4298" s="164"/>
      <c r="B4298" s="164"/>
      <c r="C4298" s="164"/>
      <c r="D4298" s="165"/>
    </row>
    <row r="4299" spans="1:4" x14ac:dyDescent="0.2">
      <c r="A4299" s="164"/>
      <c r="B4299" s="164"/>
      <c r="C4299" s="164"/>
      <c r="D4299" s="165"/>
    </row>
    <row r="4300" spans="1:4" x14ac:dyDescent="0.2">
      <c r="A4300" s="164"/>
      <c r="B4300" s="164"/>
      <c r="C4300" s="164"/>
      <c r="D4300" s="165"/>
    </row>
    <row r="4301" spans="1:4" x14ac:dyDescent="0.2">
      <c r="A4301" s="164"/>
      <c r="B4301" s="164"/>
      <c r="C4301" s="164"/>
      <c r="D4301" s="165"/>
    </row>
    <row r="4302" spans="1:4" x14ac:dyDescent="0.2">
      <c r="A4302" s="164"/>
      <c r="B4302" s="164"/>
      <c r="C4302" s="164"/>
      <c r="D4302" s="165"/>
    </row>
    <row r="4303" spans="1:4" x14ac:dyDescent="0.2">
      <c r="A4303" s="164"/>
      <c r="B4303" s="164"/>
      <c r="C4303" s="164"/>
      <c r="D4303" s="165"/>
    </row>
    <row r="4304" spans="1:4" x14ac:dyDescent="0.2">
      <c r="A4304" s="164"/>
      <c r="B4304" s="164"/>
      <c r="C4304" s="164"/>
      <c r="D4304" s="165"/>
    </row>
    <row r="4305" spans="1:4" x14ac:dyDescent="0.2">
      <c r="A4305" s="164"/>
      <c r="B4305" s="164"/>
      <c r="C4305" s="164"/>
      <c r="D4305" s="165"/>
    </row>
    <row r="4306" spans="1:4" x14ac:dyDescent="0.2">
      <c r="A4306" s="164"/>
      <c r="B4306" s="164"/>
      <c r="C4306" s="164"/>
      <c r="D4306" s="165"/>
    </row>
    <row r="4307" spans="1:4" x14ac:dyDescent="0.2">
      <c r="A4307" s="164"/>
      <c r="B4307" s="164"/>
      <c r="C4307" s="164"/>
      <c r="D4307" s="165"/>
    </row>
    <row r="4308" spans="1:4" x14ac:dyDescent="0.2">
      <c r="A4308" s="164"/>
      <c r="B4308" s="164"/>
      <c r="C4308" s="164"/>
      <c r="D4308" s="165"/>
    </row>
    <row r="4309" spans="1:4" x14ac:dyDescent="0.2">
      <c r="A4309" s="164"/>
      <c r="B4309" s="164"/>
      <c r="C4309" s="164"/>
      <c r="D4309" s="165"/>
    </row>
    <row r="4310" spans="1:4" x14ac:dyDescent="0.2">
      <c r="A4310" s="164"/>
      <c r="B4310" s="164"/>
      <c r="C4310" s="164"/>
      <c r="D4310" s="165"/>
    </row>
    <row r="4311" spans="1:4" x14ac:dyDescent="0.2">
      <c r="A4311" s="164"/>
      <c r="B4311" s="164"/>
      <c r="C4311" s="164"/>
      <c r="D4311" s="165"/>
    </row>
    <row r="4312" spans="1:4" x14ac:dyDescent="0.2">
      <c r="A4312" s="164"/>
      <c r="B4312" s="164"/>
      <c r="C4312" s="164"/>
      <c r="D4312" s="165"/>
    </row>
    <row r="4313" spans="1:4" x14ac:dyDescent="0.2">
      <c r="A4313" s="164"/>
      <c r="B4313" s="164"/>
      <c r="C4313" s="164"/>
      <c r="D4313" s="165"/>
    </row>
    <row r="4314" spans="1:4" x14ac:dyDescent="0.2">
      <c r="A4314" s="164"/>
      <c r="B4314" s="164"/>
      <c r="C4314" s="164"/>
      <c r="D4314" s="165"/>
    </row>
    <row r="4315" spans="1:4" x14ac:dyDescent="0.2">
      <c r="A4315" s="164"/>
      <c r="B4315" s="164"/>
      <c r="C4315" s="164"/>
      <c r="D4315" s="165"/>
    </row>
    <row r="4316" spans="1:4" x14ac:dyDescent="0.2">
      <c r="A4316" s="164"/>
      <c r="B4316" s="164"/>
      <c r="C4316" s="164"/>
      <c r="D4316" s="165"/>
    </row>
    <row r="4317" spans="1:4" x14ac:dyDescent="0.2">
      <c r="A4317" s="164"/>
      <c r="B4317" s="164"/>
      <c r="C4317" s="164"/>
      <c r="D4317" s="165"/>
    </row>
    <row r="4318" spans="1:4" x14ac:dyDescent="0.2">
      <c r="A4318" s="164"/>
      <c r="B4318" s="164"/>
      <c r="C4318" s="164"/>
      <c r="D4318" s="165"/>
    </row>
    <row r="4319" spans="1:4" x14ac:dyDescent="0.2">
      <c r="A4319" s="164"/>
      <c r="B4319" s="164"/>
      <c r="C4319" s="164"/>
      <c r="D4319" s="165"/>
    </row>
    <row r="4320" spans="1:4" x14ac:dyDescent="0.2">
      <c r="A4320" s="164"/>
      <c r="B4320" s="164"/>
      <c r="C4320" s="164"/>
      <c r="D4320" s="165"/>
    </row>
    <row r="4321" spans="1:4" x14ac:dyDescent="0.2">
      <c r="A4321" s="164"/>
      <c r="B4321" s="164"/>
      <c r="C4321" s="164"/>
      <c r="D4321" s="165"/>
    </row>
    <row r="4322" spans="1:4" x14ac:dyDescent="0.2">
      <c r="A4322" s="164"/>
      <c r="B4322" s="164"/>
      <c r="C4322" s="164"/>
      <c r="D4322" s="165"/>
    </row>
    <row r="4323" spans="1:4" x14ac:dyDescent="0.2">
      <c r="A4323" s="164"/>
      <c r="B4323" s="164"/>
      <c r="C4323" s="164"/>
      <c r="D4323" s="165"/>
    </row>
    <row r="4324" spans="1:4" x14ac:dyDescent="0.2">
      <c r="A4324" s="164"/>
      <c r="B4324" s="164"/>
      <c r="C4324" s="164"/>
      <c r="D4324" s="165"/>
    </row>
    <row r="4325" spans="1:4" x14ac:dyDescent="0.2">
      <c r="A4325" s="164"/>
      <c r="B4325" s="164"/>
      <c r="C4325" s="164"/>
      <c r="D4325" s="165"/>
    </row>
    <row r="4326" spans="1:4" x14ac:dyDescent="0.2">
      <c r="A4326" s="164"/>
      <c r="B4326" s="164"/>
      <c r="C4326" s="164"/>
      <c r="D4326" s="165"/>
    </row>
    <row r="4327" spans="1:4" x14ac:dyDescent="0.2">
      <c r="A4327" s="164"/>
      <c r="B4327" s="164"/>
      <c r="C4327" s="164"/>
      <c r="D4327" s="165"/>
    </row>
    <row r="4328" spans="1:4" x14ac:dyDescent="0.2">
      <c r="A4328" s="164"/>
      <c r="B4328" s="164"/>
      <c r="C4328" s="164"/>
      <c r="D4328" s="165"/>
    </row>
    <row r="4329" spans="1:4" x14ac:dyDescent="0.2">
      <c r="A4329" s="164"/>
      <c r="B4329" s="164"/>
      <c r="C4329" s="164"/>
      <c r="D4329" s="165"/>
    </row>
    <row r="4330" spans="1:4" x14ac:dyDescent="0.2">
      <c r="A4330" s="164"/>
      <c r="B4330" s="164"/>
      <c r="C4330" s="164"/>
      <c r="D4330" s="165"/>
    </row>
    <row r="4331" spans="1:4" x14ac:dyDescent="0.2">
      <c r="A4331" s="164"/>
      <c r="B4331" s="164"/>
      <c r="C4331" s="164"/>
      <c r="D4331" s="165"/>
    </row>
    <row r="4332" spans="1:4" x14ac:dyDescent="0.2">
      <c r="A4332" s="164"/>
      <c r="B4332" s="164"/>
      <c r="C4332" s="164"/>
      <c r="D4332" s="165"/>
    </row>
    <row r="4333" spans="1:4" x14ac:dyDescent="0.2">
      <c r="A4333" s="164"/>
      <c r="B4333" s="164"/>
      <c r="C4333" s="164"/>
      <c r="D4333" s="165"/>
    </row>
    <row r="4334" spans="1:4" x14ac:dyDescent="0.2">
      <c r="A4334" s="164"/>
      <c r="B4334" s="164"/>
      <c r="C4334" s="164"/>
      <c r="D4334" s="165"/>
    </row>
    <row r="4335" spans="1:4" x14ac:dyDescent="0.2">
      <c r="A4335" s="164"/>
      <c r="B4335" s="164"/>
      <c r="C4335" s="164"/>
      <c r="D4335" s="165"/>
    </row>
    <row r="4336" spans="1:4" x14ac:dyDescent="0.2">
      <c r="A4336" s="164"/>
      <c r="B4336" s="164"/>
      <c r="C4336" s="164"/>
      <c r="D4336" s="165"/>
    </row>
    <row r="4337" spans="1:4" x14ac:dyDescent="0.2">
      <c r="A4337" s="164"/>
      <c r="B4337" s="164"/>
      <c r="C4337" s="164"/>
      <c r="D4337" s="165"/>
    </row>
    <row r="4338" spans="1:4" x14ac:dyDescent="0.2">
      <c r="A4338" s="164"/>
      <c r="B4338" s="164"/>
      <c r="C4338" s="164"/>
      <c r="D4338" s="165"/>
    </row>
    <row r="4339" spans="1:4" x14ac:dyDescent="0.2">
      <c r="A4339" s="164"/>
      <c r="B4339" s="164"/>
      <c r="C4339" s="164"/>
      <c r="D4339" s="165"/>
    </row>
    <row r="4340" spans="1:4" x14ac:dyDescent="0.2">
      <c r="A4340" s="164"/>
      <c r="B4340" s="164"/>
      <c r="C4340" s="164"/>
      <c r="D4340" s="165"/>
    </row>
    <row r="4341" spans="1:4" x14ac:dyDescent="0.2">
      <c r="A4341" s="164"/>
      <c r="B4341" s="164"/>
      <c r="C4341" s="164"/>
      <c r="D4341" s="165"/>
    </row>
    <row r="4342" spans="1:4" x14ac:dyDescent="0.2">
      <c r="A4342" s="164"/>
      <c r="B4342" s="164"/>
      <c r="C4342" s="164"/>
      <c r="D4342" s="165"/>
    </row>
    <row r="4343" spans="1:4" x14ac:dyDescent="0.2">
      <c r="A4343" s="164"/>
      <c r="B4343" s="164"/>
      <c r="C4343" s="164"/>
      <c r="D4343" s="165"/>
    </row>
    <row r="4344" spans="1:4" x14ac:dyDescent="0.2">
      <c r="A4344" s="164"/>
      <c r="B4344" s="164"/>
      <c r="C4344" s="164"/>
      <c r="D4344" s="165"/>
    </row>
    <row r="4345" spans="1:4" x14ac:dyDescent="0.2">
      <c r="A4345" s="164"/>
      <c r="B4345" s="164"/>
      <c r="C4345" s="164"/>
      <c r="D4345" s="165"/>
    </row>
    <row r="4346" spans="1:4" x14ac:dyDescent="0.2">
      <c r="A4346" s="164"/>
      <c r="B4346" s="164"/>
      <c r="C4346" s="164"/>
      <c r="D4346" s="165"/>
    </row>
    <row r="4347" spans="1:4" x14ac:dyDescent="0.2">
      <c r="A4347" s="164"/>
      <c r="B4347" s="164"/>
      <c r="C4347" s="164"/>
      <c r="D4347" s="165"/>
    </row>
    <row r="4348" spans="1:4" x14ac:dyDescent="0.2">
      <c r="A4348" s="164"/>
      <c r="B4348" s="164"/>
      <c r="C4348" s="164"/>
      <c r="D4348" s="165"/>
    </row>
    <row r="4349" spans="1:4" x14ac:dyDescent="0.2">
      <c r="A4349" s="164"/>
      <c r="B4349" s="164"/>
      <c r="C4349" s="164"/>
      <c r="D4349" s="165"/>
    </row>
    <row r="4350" spans="1:4" x14ac:dyDescent="0.2">
      <c r="A4350" s="164"/>
      <c r="B4350" s="164"/>
      <c r="C4350" s="164"/>
      <c r="D4350" s="165"/>
    </row>
    <row r="4351" spans="1:4" x14ac:dyDescent="0.2">
      <c r="A4351" s="164"/>
      <c r="B4351" s="164"/>
      <c r="C4351" s="164"/>
      <c r="D4351" s="165"/>
    </row>
    <row r="4352" spans="1:4" x14ac:dyDescent="0.2">
      <c r="A4352" s="164"/>
      <c r="B4352" s="164"/>
      <c r="C4352" s="164"/>
      <c r="D4352" s="165"/>
    </row>
    <row r="4353" spans="1:4" x14ac:dyDescent="0.2">
      <c r="A4353" s="164"/>
      <c r="B4353" s="164"/>
      <c r="C4353" s="164"/>
      <c r="D4353" s="165"/>
    </row>
    <row r="4354" spans="1:4" x14ac:dyDescent="0.2">
      <c r="A4354" s="164"/>
      <c r="B4354" s="164"/>
      <c r="C4354" s="164"/>
      <c r="D4354" s="165"/>
    </row>
    <row r="4355" spans="1:4" x14ac:dyDescent="0.2">
      <c r="A4355" s="164"/>
      <c r="B4355" s="164"/>
      <c r="C4355" s="164"/>
      <c r="D4355" s="165"/>
    </row>
    <row r="4356" spans="1:4" x14ac:dyDescent="0.2">
      <c r="A4356" s="164"/>
      <c r="B4356" s="164"/>
      <c r="C4356" s="164"/>
      <c r="D4356" s="165"/>
    </row>
    <row r="4357" spans="1:4" x14ac:dyDescent="0.2">
      <c r="A4357" s="164"/>
      <c r="B4357" s="164"/>
      <c r="C4357" s="164"/>
      <c r="D4357" s="165"/>
    </row>
    <row r="4358" spans="1:4" x14ac:dyDescent="0.2">
      <c r="A4358" s="164"/>
      <c r="B4358" s="164"/>
      <c r="C4358" s="164"/>
      <c r="D4358" s="165"/>
    </row>
    <row r="4359" spans="1:4" x14ac:dyDescent="0.2">
      <c r="A4359" s="164"/>
      <c r="B4359" s="164"/>
      <c r="C4359" s="164"/>
      <c r="D4359" s="165"/>
    </row>
    <row r="4360" spans="1:4" x14ac:dyDescent="0.2">
      <c r="A4360" s="164"/>
      <c r="B4360" s="164"/>
      <c r="C4360" s="164"/>
      <c r="D4360" s="165"/>
    </row>
    <row r="4361" spans="1:4" x14ac:dyDescent="0.2">
      <c r="A4361" s="164"/>
      <c r="B4361" s="164"/>
      <c r="C4361" s="164"/>
      <c r="D4361" s="165"/>
    </row>
    <row r="4362" spans="1:4" x14ac:dyDescent="0.2">
      <c r="A4362" s="164"/>
      <c r="B4362" s="164"/>
      <c r="C4362" s="164"/>
      <c r="D4362" s="165"/>
    </row>
    <row r="4363" spans="1:4" x14ac:dyDescent="0.2">
      <c r="A4363" s="164"/>
      <c r="B4363" s="164"/>
      <c r="C4363" s="164"/>
      <c r="D4363" s="165"/>
    </row>
    <row r="4364" spans="1:4" x14ac:dyDescent="0.2">
      <c r="A4364" s="164"/>
      <c r="B4364" s="164"/>
      <c r="C4364" s="164"/>
      <c r="D4364" s="165"/>
    </row>
    <row r="4365" spans="1:4" x14ac:dyDescent="0.2">
      <c r="A4365" s="164"/>
      <c r="B4365" s="164"/>
      <c r="C4365" s="164"/>
      <c r="D4365" s="165"/>
    </row>
    <row r="4366" spans="1:4" x14ac:dyDescent="0.2">
      <c r="A4366" s="164"/>
      <c r="B4366" s="164"/>
      <c r="C4366" s="164"/>
      <c r="D4366" s="165"/>
    </row>
    <row r="4367" spans="1:4" x14ac:dyDescent="0.2">
      <c r="A4367" s="164"/>
      <c r="B4367" s="164"/>
      <c r="C4367" s="164"/>
      <c r="D4367" s="165"/>
    </row>
    <row r="4368" spans="1:4" x14ac:dyDescent="0.2">
      <c r="A4368" s="164"/>
      <c r="B4368" s="164"/>
      <c r="C4368" s="164"/>
      <c r="D4368" s="165"/>
    </row>
    <row r="4369" spans="1:4" x14ac:dyDescent="0.2">
      <c r="A4369" s="164"/>
      <c r="B4369" s="164"/>
      <c r="C4369" s="164"/>
      <c r="D4369" s="165"/>
    </row>
    <row r="4370" spans="1:4" x14ac:dyDescent="0.2">
      <c r="A4370" s="164"/>
      <c r="B4370" s="164"/>
      <c r="C4370" s="164"/>
      <c r="D4370" s="165"/>
    </row>
    <row r="4371" spans="1:4" x14ac:dyDescent="0.2">
      <c r="A4371" s="164"/>
      <c r="B4371" s="164"/>
      <c r="C4371" s="164"/>
      <c r="D4371" s="165"/>
    </row>
    <row r="4372" spans="1:4" x14ac:dyDescent="0.2">
      <c r="A4372" s="164"/>
      <c r="B4372" s="164"/>
      <c r="C4372" s="164"/>
      <c r="D4372" s="165"/>
    </row>
    <row r="4373" spans="1:4" x14ac:dyDescent="0.2">
      <c r="A4373" s="164"/>
      <c r="B4373" s="164"/>
      <c r="C4373" s="164"/>
      <c r="D4373" s="165"/>
    </row>
    <row r="4374" spans="1:4" x14ac:dyDescent="0.2">
      <c r="A4374" s="164"/>
      <c r="B4374" s="164"/>
      <c r="C4374" s="164"/>
      <c r="D4374" s="165"/>
    </row>
    <row r="4375" spans="1:4" x14ac:dyDescent="0.2">
      <c r="A4375" s="164"/>
      <c r="B4375" s="164"/>
      <c r="C4375" s="164"/>
      <c r="D4375" s="165"/>
    </row>
    <row r="4376" spans="1:4" x14ac:dyDescent="0.2">
      <c r="A4376" s="164"/>
      <c r="B4376" s="164"/>
      <c r="C4376" s="164"/>
      <c r="D4376" s="165"/>
    </row>
    <row r="4377" spans="1:4" x14ac:dyDescent="0.2">
      <c r="A4377" s="164"/>
      <c r="B4377" s="164"/>
      <c r="C4377" s="164"/>
      <c r="D4377" s="165"/>
    </row>
    <row r="4378" spans="1:4" x14ac:dyDescent="0.2">
      <c r="A4378" s="164"/>
      <c r="B4378" s="164"/>
      <c r="C4378" s="164"/>
      <c r="D4378" s="165"/>
    </row>
    <row r="4379" spans="1:4" x14ac:dyDescent="0.2">
      <c r="A4379" s="164"/>
      <c r="B4379" s="164"/>
      <c r="C4379" s="164"/>
      <c r="D4379" s="165"/>
    </row>
    <row r="4380" spans="1:4" x14ac:dyDescent="0.2">
      <c r="A4380" s="164"/>
      <c r="B4380" s="164"/>
      <c r="C4380" s="164"/>
      <c r="D4380" s="165"/>
    </row>
    <row r="4381" spans="1:4" x14ac:dyDescent="0.2">
      <c r="A4381" s="164"/>
      <c r="B4381" s="164"/>
      <c r="C4381" s="164"/>
      <c r="D4381" s="165"/>
    </row>
    <row r="4382" spans="1:4" x14ac:dyDescent="0.2">
      <c r="A4382" s="164"/>
      <c r="B4382" s="164"/>
      <c r="C4382" s="164"/>
      <c r="D4382" s="165"/>
    </row>
    <row r="4383" spans="1:4" x14ac:dyDescent="0.2">
      <c r="A4383" s="164"/>
      <c r="B4383" s="164"/>
      <c r="C4383" s="164"/>
      <c r="D4383" s="165"/>
    </row>
    <row r="4384" spans="1:4" x14ac:dyDescent="0.2">
      <c r="A4384" s="164"/>
      <c r="B4384" s="164"/>
      <c r="C4384" s="164"/>
      <c r="D4384" s="165"/>
    </row>
    <row r="4385" spans="1:4" x14ac:dyDescent="0.2">
      <c r="A4385" s="164"/>
      <c r="B4385" s="164"/>
      <c r="C4385" s="164"/>
      <c r="D4385" s="165"/>
    </row>
    <row r="4386" spans="1:4" x14ac:dyDescent="0.2">
      <c r="A4386" s="164"/>
      <c r="B4386" s="164"/>
      <c r="C4386" s="164"/>
      <c r="D4386" s="165"/>
    </row>
    <row r="4387" spans="1:4" x14ac:dyDescent="0.2">
      <c r="A4387" s="164"/>
      <c r="B4387" s="164"/>
      <c r="C4387" s="164"/>
      <c r="D4387" s="165"/>
    </row>
    <row r="4388" spans="1:4" x14ac:dyDescent="0.2">
      <c r="A4388" s="164"/>
      <c r="B4388" s="164"/>
      <c r="C4388" s="164"/>
      <c r="D4388" s="165"/>
    </row>
    <row r="4389" spans="1:4" x14ac:dyDescent="0.2">
      <c r="A4389" s="164"/>
      <c r="B4389" s="164"/>
      <c r="C4389" s="164"/>
      <c r="D4389" s="165"/>
    </row>
    <row r="4390" spans="1:4" x14ac:dyDescent="0.2">
      <c r="A4390" s="164"/>
      <c r="B4390" s="164"/>
      <c r="C4390" s="164"/>
      <c r="D4390" s="165"/>
    </row>
    <row r="4391" spans="1:4" x14ac:dyDescent="0.2">
      <c r="A4391" s="164"/>
      <c r="B4391" s="164"/>
      <c r="C4391" s="164"/>
      <c r="D4391" s="165"/>
    </row>
    <row r="4392" spans="1:4" x14ac:dyDescent="0.2">
      <c r="A4392" s="164"/>
      <c r="B4392" s="164"/>
      <c r="C4392" s="164"/>
      <c r="D4392" s="165"/>
    </row>
    <row r="4393" spans="1:4" x14ac:dyDescent="0.2">
      <c r="A4393" s="164"/>
      <c r="B4393" s="164"/>
      <c r="C4393" s="164"/>
      <c r="D4393" s="165"/>
    </row>
    <row r="4394" spans="1:4" x14ac:dyDescent="0.2">
      <c r="A4394" s="164"/>
      <c r="B4394" s="164"/>
      <c r="C4394" s="164"/>
      <c r="D4394" s="165"/>
    </row>
    <row r="4395" spans="1:4" x14ac:dyDescent="0.2">
      <c r="A4395" s="164"/>
      <c r="B4395" s="164"/>
      <c r="C4395" s="164"/>
      <c r="D4395" s="165"/>
    </row>
    <row r="4396" spans="1:4" x14ac:dyDescent="0.2">
      <c r="A4396" s="164"/>
      <c r="B4396" s="164"/>
      <c r="C4396" s="164"/>
      <c r="D4396" s="165"/>
    </row>
    <row r="4397" spans="1:4" x14ac:dyDescent="0.2">
      <c r="A4397" s="164"/>
      <c r="B4397" s="164"/>
      <c r="C4397" s="164"/>
      <c r="D4397" s="165"/>
    </row>
    <row r="4398" spans="1:4" x14ac:dyDescent="0.2">
      <c r="A4398" s="164"/>
      <c r="B4398" s="164"/>
      <c r="C4398" s="164"/>
      <c r="D4398" s="165"/>
    </row>
    <row r="4399" spans="1:4" x14ac:dyDescent="0.2">
      <c r="A4399" s="164"/>
      <c r="B4399" s="164"/>
      <c r="C4399" s="164"/>
      <c r="D4399" s="165"/>
    </row>
    <row r="4400" spans="1:4" x14ac:dyDescent="0.2">
      <c r="A4400" s="164"/>
      <c r="B4400" s="164"/>
      <c r="C4400" s="164"/>
      <c r="D4400" s="165"/>
    </row>
    <row r="4401" spans="1:4" x14ac:dyDescent="0.2">
      <c r="A4401" s="164"/>
      <c r="B4401" s="164"/>
      <c r="C4401" s="164"/>
      <c r="D4401" s="165"/>
    </row>
    <row r="4402" spans="1:4" x14ac:dyDescent="0.2">
      <c r="A4402" s="164"/>
      <c r="B4402" s="164"/>
      <c r="C4402" s="164"/>
      <c r="D4402" s="165"/>
    </row>
    <row r="4403" spans="1:4" x14ac:dyDescent="0.2">
      <c r="A4403" s="164"/>
      <c r="B4403" s="164"/>
      <c r="C4403" s="164"/>
      <c r="D4403" s="165"/>
    </row>
    <row r="4404" spans="1:4" x14ac:dyDescent="0.2">
      <c r="A4404" s="164"/>
      <c r="B4404" s="164"/>
      <c r="C4404" s="164"/>
      <c r="D4404" s="165"/>
    </row>
    <row r="4405" spans="1:4" x14ac:dyDescent="0.2">
      <c r="A4405" s="164"/>
      <c r="B4405" s="164"/>
      <c r="C4405" s="164"/>
      <c r="D4405" s="165"/>
    </row>
    <row r="4406" spans="1:4" x14ac:dyDescent="0.2">
      <c r="A4406" s="164"/>
      <c r="B4406" s="164"/>
      <c r="C4406" s="164"/>
      <c r="D4406" s="165"/>
    </row>
    <row r="4407" spans="1:4" x14ac:dyDescent="0.2">
      <c r="A4407" s="164"/>
      <c r="B4407" s="164"/>
      <c r="C4407" s="164"/>
      <c r="D4407" s="165"/>
    </row>
    <row r="4408" spans="1:4" x14ac:dyDescent="0.2">
      <c r="A4408" s="164"/>
      <c r="B4408" s="164"/>
      <c r="C4408" s="164"/>
      <c r="D4408" s="165"/>
    </row>
    <row r="4409" spans="1:4" x14ac:dyDescent="0.2">
      <c r="A4409" s="164"/>
      <c r="B4409" s="164"/>
      <c r="C4409" s="164"/>
      <c r="D4409" s="165"/>
    </row>
    <row r="4410" spans="1:4" x14ac:dyDescent="0.2">
      <c r="A4410" s="164"/>
      <c r="B4410" s="164"/>
      <c r="C4410" s="164"/>
      <c r="D4410" s="165"/>
    </row>
    <row r="4411" spans="1:4" x14ac:dyDescent="0.2">
      <c r="A4411" s="164"/>
      <c r="B4411" s="164"/>
      <c r="C4411" s="164"/>
      <c r="D4411" s="165"/>
    </row>
    <row r="4412" spans="1:4" x14ac:dyDescent="0.2">
      <c r="A4412" s="164"/>
      <c r="B4412" s="164"/>
      <c r="C4412" s="164"/>
      <c r="D4412" s="165"/>
    </row>
    <row r="4413" spans="1:4" x14ac:dyDescent="0.2">
      <c r="A4413" s="164"/>
      <c r="B4413" s="164"/>
      <c r="C4413" s="164"/>
      <c r="D4413" s="165"/>
    </row>
    <row r="4414" spans="1:4" x14ac:dyDescent="0.2">
      <c r="A4414" s="164"/>
      <c r="B4414" s="164"/>
      <c r="C4414" s="164"/>
      <c r="D4414" s="165"/>
    </row>
    <row r="4415" spans="1:4" x14ac:dyDescent="0.2">
      <c r="A4415" s="164"/>
      <c r="B4415" s="164"/>
      <c r="C4415" s="164"/>
      <c r="D4415" s="165"/>
    </row>
    <row r="4416" spans="1:4" x14ac:dyDescent="0.2">
      <c r="A4416" s="164"/>
      <c r="B4416" s="164"/>
      <c r="C4416" s="164"/>
      <c r="D4416" s="165"/>
    </row>
    <row r="4417" spans="1:4" x14ac:dyDescent="0.2">
      <c r="A4417" s="164"/>
      <c r="B4417" s="164"/>
      <c r="C4417" s="164"/>
      <c r="D4417" s="165"/>
    </row>
    <row r="4418" spans="1:4" x14ac:dyDescent="0.2">
      <c r="A4418" s="164"/>
      <c r="B4418" s="164"/>
      <c r="C4418" s="164"/>
      <c r="D4418" s="165"/>
    </row>
    <row r="4419" spans="1:4" x14ac:dyDescent="0.2">
      <c r="A4419" s="164"/>
      <c r="B4419" s="164"/>
      <c r="C4419" s="164"/>
      <c r="D4419" s="165"/>
    </row>
    <row r="4420" spans="1:4" x14ac:dyDescent="0.2">
      <c r="A4420" s="164"/>
      <c r="B4420" s="164"/>
      <c r="C4420" s="164"/>
      <c r="D4420" s="165"/>
    </row>
    <row r="4421" spans="1:4" x14ac:dyDescent="0.2">
      <c r="A4421" s="164"/>
      <c r="B4421" s="164"/>
      <c r="C4421" s="164"/>
      <c r="D4421" s="165"/>
    </row>
    <row r="4422" spans="1:4" x14ac:dyDescent="0.2">
      <c r="A4422" s="164"/>
      <c r="B4422" s="164"/>
      <c r="C4422" s="164"/>
      <c r="D4422" s="165"/>
    </row>
    <row r="4423" spans="1:4" x14ac:dyDescent="0.2">
      <c r="A4423" s="164"/>
      <c r="B4423" s="164"/>
      <c r="C4423" s="164"/>
      <c r="D4423" s="165"/>
    </row>
    <row r="4424" spans="1:4" x14ac:dyDescent="0.2">
      <c r="A4424" s="164"/>
      <c r="B4424" s="164"/>
      <c r="C4424" s="164"/>
      <c r="D4424" s="165"/>
    </row>
    <row r="4425" spans="1:4" x14ac:dyDescent="0.2">
      <c r="A4425" s="164"/>
      <c r="B4425" s="164"/>
      <c r="C4425" s="164"/>
      <c r="D4425" s="165"/>
    </row>
    <row r="4426" spans="1:4" x14ac:dyDescent="0.2">
      <c r="A4426" s="164"/>
      <c r="B4426" s="164"/>
      <c r="C4426" s="164"/>
      <c r="D4426" s="165"/>
    </row>
    <row r="4427" spans="1:4" x14ac:dyDescent="0.2">
      <c r="A4427" s="164"/>
      <c r="B4427" s="164"/>
      <c r="C4427" s="164"/>
      <c r="D4427" s="165"/>
    </row>
    <row r="4428" spans="1:4" x14ac:dyDescent="0.2">
      <c r="A4428" s="164"/>
      <c r="B4428" s="164"/>
      <c r="C4428" s="164"/>
      <c r="D4428" s="165"/>
    </row>
    <row r="4429" spans="1:4" x14ac:dyDescent="0.2">
      <c r="A4429" s="164"/>
      <c r="B4429" s="164"/>
      <c r="C4429" s="164"/>
      <c r="D4429" s="165"/>
    </row>
    <row r="4430" spans="1:4" x14ac:dyDescent="0.2">
      <c r="A4430" s="164"/>
      <c r="B4430" s="164"/>
      <c r="C4430" s="164"/>
      <c r="D4430" s="165"/>
    </row>
    <row r="4431" spans="1:4" x14ac:dyDescent="0.2">
      <c r="A4431" s="164"/>
      <c r="B4431" s="164"/>
      <c r="C4431" s="164"/>
      <c r="D4431" s="165"/>
    </row>
    <row r="4432" spans="1:4" x14ac:dyDescent="0.2">
      <c r="A4432" s="164"/>
      <c r="B4432" s="164"/>
      <c r="C4432" s="164"/>
      <c r="D4432" s="165"/>
    </row>
    <row r="4433" spans="1:4" x14ac:dyDescent="0.2">
      <c r="A4433" s="164"/>
      <c r="B4433" s="164"/>
      <c r="C4433" s="164"/>
      <c r="D4433" s="165"/>
    </row>
    <row r="4434" spans="1:4" x14ac:dyDescent="0.2">
      <c r="A4434" s="164"/>
      <c r="B4434" s="164"/>
      <c r="C4434" s="164"/>
      <c r="D4434" s="165"/>
    </row>
    <row r="4435" spans="1:4" x14ac:dyDescent="0.2">
      <c r="A4435" s="164"/>
      <c r="B4435" s="164"/>
      <c r="C4435" s="164"/>
      <c r="D4435" s="165"/>
    </row>
    <row r="4436" spans="1:4" x14ac:dyDescent="0.2">
      <c r="A4436" s="164"/>
      <c r="B4436" s="164"/>
      <c r="C4436" s="164"/>
      <c r="D4436" s="165"/>
    </row>
    <row r="4437" spans="1:4" x14ac:dyDescent="0.2">
      <c r="A4437" s="164"/>
      <c r="B4437" s="164"/>
      <c r="C4437" s="164"/>
      <c r="D4437" s="165"/>
    </row>
    <row r="4438" spans="1:4" x14ac:dyDescent="0.2">
      <c r="A4438" s="164"/>
      <c r="B4438" s="164"/>
      <c r="C4438" s="164"/>
      <c r="D4438" s="165"/>
    </row>
    <row r="4439" spans="1:4" x14ac:dyDescent="0.2">
      <c r="A4439" s="164"/>
      <c r="B4439" s="164"/>
      <c r="C4439" s="164"/>
      <c r="D4439" s="165"/>
    </row>
    <row r="4440" spans="1:4" x14ac:dyDescent="0.2">
      <c r="A4440" s="164"/>
      <c r="B4440" s="164"/>
      <c r="C4440" s="164"/>
      <c r="D4440" s="165"/>
    </row>
    <row r="4441" spans="1:4" x14ac:dyDescent="0.2">
      <c r="A4441" s="164"/>
      <c r="B4441" s="164"/>
      <c r="C4441" s="164"/>
      <c r="D4441" s="165"/>
    </row>
    <row r="4442" spans="1:4" x14ac:dyDescent="0.2">
      <c r="A4442" s="164"/>
      <c r="B4442" s="164"/>
      <c r="C4442" s="164"/>
      <c r="D4442" s="165"/>
    </row>
    <row r="4443" spans="1:4" x14ac:dyDescent="0.2">
      <c r="A4443" s="164"/>
      <c r="B4443" s="164"/>
      <c r="C4443" s="164"/>
      <c r="D4443" s="165"/>
    </row>
    <row r="4444" spans="1:4" x14ac:dyDescent="0.2">
      <c r="A4444" s="164"/>
      <c r="B4444" s="164"/>
      <c r="C4444" s="164"/>
      <c r="D4444" s="165"/>
    </row>
    <row r="4445" spans="1:4" x14ac:dyDescent="0.2">
      <c r="A4445" s="164"/>
      <c r="B4445" s="164"/>
      <c r="C4445" s="164"/>
      <c r="D4445" s="165"/>
    </row>
    <row r="4446" spans="1:4" x14ac:dyDescent="0.2">
      <c r="A4446" s="164"/>
      <c r="B4446" s="164"/>
      <c r="C4446" s="164"/>
      <c r="D4446" s="165"/>
    </row>
    <row r="4447" spans="1:4" x14ac:dyDescent="0.2">
      <c r="A4447" s="164"/>
      <c r="B4447" s="164"/>
      <c r="C4447" s="164"/>
      <c r="D4447" s="165"/>
    </row>
    <row r="4448" spans="1:4" x14ac:dyDescent="0.2">
      <c r="A4448" s="164"/>
      <c r="B4448" s="164"/>
      <c r="C4448" s="164"/>
      <c r="D4448" s="165"/>
    </row>
    <row r="4449" spans="1:4" x14ac:dyDescent="0.2">
      <c r="A4449" s="164"/>
      <c r="B4449" s="164"/>
      <c r="C4449" s="164"/>
      <c r="D4449" s="165"/>
    </row>
    <row r="4450" spans="1:4" x14ac:dyDescent="0.2">
      <c r="A4450" s="164"/>
      <c r="B4450" s="164"/>
      <c r="C4450" s="164"/>
      <c r="D4450" s="165"/>
    </row>
    <row r="4451" spans="1:4" x14ac:dyDescent="0.2">
      <c r="A4451" s="164"/>
      <c r="B4451" s="164"/>
      <c r="C4451" s="164"/>
      <c r="D4451" s="165"/>
    </row>
    <row r="4452" spans="1:4" x14ac:dyDescent="0.2">
      <c r="A4452" s="164"/>
      <c r="B4452" s="164"/>
      <c r="C4452" s="164"/>
      <c r="D4452" s="165"/>
    </row>
    <row r="4453" spans="1:4" x14ac:dyDescent="0.2">
      <c r="A4453" s="164"/>
      <c r="B4453" s="164"/>
      <c r="C4453" s="164"/>
      <c r="D4453" s="165"/>
    </row>
    <row r="4454" spans="1:4" x14ac:dyDescent="0.2">
      <c r="A4454" s="164"/>
      <c r="B4454" s="164"/>
      <c r="C4454" s="164"/>
      <c r="D4454" s="165"/>
    </row>
    <row r="4455" spans="1:4" x14ac:dyDescent="0.2">
      <c r="A4455" s="164"/>
      <c r="B4455" s="164"/>
      <c r="C4455" s="164"/>
      <c r="D4455" s="165"/>
    </row>
    <row r="4456" spans="1:4" x14ac:dyDescent="0.2">
      <c r="A4456" s="164"/>
      <c r="B4456" s="164"/>
      <c r="C4456" s="164"/>
      <c r="D4456" s="165"/>
    </row>
    <row r="4457" spans="1:4" x14ac:dyDescent="0.2">
      <c r="A4457" s="164"/>
      <c r="B4457" s="164"/>
      <c r="C4457" s="164"/>
      <c r="D4457" s="165"/>
    </row>
    <row r="4458" spans="1:4" x14ac:dyDescent="0.2">
      <c r="A4458" s="164"/>
      <c r="B4458" s="164"/>
      <c r="C4458" s="164"/>
      <c r="D4458" s="165"/>
    </row>
    <row r="4459" spans="1:4" x14ac:dyDescent="0.2">
      <c r="A4459" s="164"/>
      <c r="B4459" s="164"/>
      <c r="C4459" s="164"/>
      <c r="D4459" s="165"/>
    </row>
    <row r="4460" spans="1:4" x14ac:dyDescent="0.2">
      <c r="A4460" s="164"/>
      <c r="B4460" s="164"/>
      <c r="C4460" s="164"/>
      <c r="D4460" s="165"/>
    </row>
    <row r="4461" spans="1:4" x14ac:dyDescent="0.2">
      <c r="A4461" s="164"/>
      <c r="B4461" s="164"/>
      <c r="C4461" s="164"/>
      <c r="D4461" s="165"/>
    </row>
    <row r="4462" spans="1:4" x14ac:dyDescent="0.2">
      <c r="A4462" s="164"/>
      <c r="B4462" s="164"/>
      <c r="C4462" s="164"/>
      <c r="D4462" s="165"/>
    </row>
    <row r="4463" spans="1:4" x14ac:dyDescent="0.2">
      <c r="A4463" s="164"/>
      <c r="B4463" s="164"/>
      <c r="C4463" s="164"/>
      <c r="D4463" s="165"/>
    </row>
    <row r="4464" spans="1:4" x14ac:dyDescent="0.2">
      <c r="A4464" s="164"/>
      <c r="B4464" s="164"/>
      <c r="C4464" s="164"/>
      <c r="D4464" s="165"/>
    </row>
    <row r="4465" spans="1:4" x14ac:dyDescent="0.2">
      <c r="A4465" s="164"/>
      <c r="B4465" s="164"/>
      <c r="C4465" s="164"/>
      <c r="D4465" s="165"/>
    </row>
    <row r="4466" spans="1:4" x14ac:dyDescent="0.2">
      <c r="A4466" s="164"/>
      <c r="B4466" s="164"/>
      <c r="C4466" s="164"/>
      <c r="D4466" s="165"/>
    </row>
    <row r="4467" spans="1:4" x14ac:dyDescent="0.2">
      <c r="A4467" s="164"/>
      <c r="B4467" s="164"/>
      <c r="C4467" s="164"/>
      <c r="D4467" s="165"/>
    </row>
    <row r="4468" spans="1:4" x14ac:dyDescent="0.2">
      <c r="A4468" s="164"/>
      <c r="B4468" s="164"/>
      <c r="C4468" s="164"/>
      <c r="D4468" s="165"/>
    </row>
    <row r="4469" spans="1:4" x14ac:dyDescent="0.2">
      <c r="A4469" s="164"/>
      <c r="B4469" s="164"/>
      <c r="C4469" s="164"/>
      <c r="D4469" s="165"/>
    </row>
    <row r="4470" spans="1:4" x14ac:dyDescent="0.2">
      <c r="A4470" s="164"/>
      <c r="B4470" s="164"/>
      <c r="C4470" s="164"/>
      <c r="D4470" s="165"/>
    </row>
    <row r="4471" spans="1:4" x14ac:dyDescent="0.2">
      <c r="A4471" s="164"/>
      <c r="B4471" s="164"/>
      <c r="C4471" s="164"/>
      <c r="D4471" s="165"/>
    </row>
    <row r="4472" spans="1:4" x14ac:dyDescent="0.2">
      <c r="A4472" s="164"/>
      <c r="B4472" s="164"/>
      <c r="C4472" s="164"/>
      <c r="D4472" s="165"/>
    </row>
    <row r="4473" spans="1:4" x14ac:dyDescent="0.2">
      <c r="A4473" s="164"/>
      <c r="B4473" s="164"/>
      <c r="C4473" s="164"/>
      <c r="D4473" s="165"/>
    </row>
    <row r="4474" spans="1:4" x14ac:dyDescent="0.2">
      <c r="A4474" s="164"/>
      <c r="B4474" s="164"/>
      <c r="C4474" s="164"/>
      <c r="D4474" s="165"/>
    </row>
    <row r="4475" spans="1:4" x14ac:dyDescent="0.2">
      <c r="A4475" s="164"/>
      <c r="B4475" s="164"/>
      <c r="C4475" s="164"/>
      <c r="D4475" s="165"/>
    </row>
    <row r="4476" spans="1:4" x14ac:dyDescent="0.2">
      <c r="A4476" s="164"/>
      <c r="B4476" s="164"/>
      <c r="C4476" s="164"/>
      <c r="D4476" s="165"/>
    </row>
    <row r="4477" spans="1:4" x14ac:dyDescent="0.2">
      <c r="A4477" s="164"/>
      <c r="B4477" s="164"/>
      <c r="C4477" s="164"/>
      <c r="D4477" s="165"/>
    </row>
    <row r="4478" spans="1:4" x14ac:dyDescent="0.2">
      <c r="A4478" s="164"/>
      <c r="B4478" s="164"/>
      <c r="C4478" s="164"/>
      <c r="D4478" s="165"/>
    </row>
    <row r="4479" spans="1:4" x14ac:dyDescent="0.2">
      <c r="A4479" s="164"/>
      <c r="B4479" s="164"/>
      <c r="C4479" s="164"/>
      <c r="D4479" s="165"/>
    </row>
    <row r="4480" spans="1:4" x14ac:dyDescent="0.2">
      <c r="A4480" s="164"/>
      <c r="B4480" s="164"/>
      <c r="C4480" s="164"/>
      <c r="D4480" s="165"/>
    </row>
    <row r="4481" spans="1:4" x14ac:dyDescent="0.2">
      <c r="A4481" s="164"/>
      <c r="B4481" s="164"/>
      <c r="C4481" s="164"/>
      <c r="D4481" s="165"/>
    </row>
    <row r="4482" spans="1:4" x14ac:dyDescent="0.2">
      <c r="A4482" s="164"/>
      <c r="B4482" s="164"/>
      <c r="C4482" s="164"/>
      <c r="D4482" s="165"/>
    </row>
    <row r="4483" spans="1:4" x14ac:dyDescent="0.2">
      <c r="A4483" s="164"/>
      <c r="B4483" s="164"/>
      <c r="C4483" s="164"/>
      <c r="D4483" s="165"/>
    </row>
    <row r="4484" spans="1:4" x14ac:dyDescent="0.2">
      <c r="A4484" s="164"/>
      <c r="B4484" s="164"/>
      <c r="C4484" s="164"/>
      <c r="D4484" s="165"/>
    </row>
    <row r="4485" spans="1:4" x14ac:dyDescent="0.2">
      <c r="A4485" s="164"/>
      <c r="B4485" s="164"/>
      <c r="C4485" s="164"/>
      <c r="D4485" s="165"/>
    </row>
    <row r="4486" spans="1:4" x14ac:dyDescent="0.2">
      <c r="A4486" s="164"/>
      <c r="B4486" s="164"/>
      <c r="C4486" s="164"/>
      <c r="D4486" s="165"/>
    </row>
    <row r="4487" spans="1:4" x14ac:dyDescent="0.2">
      <c r="A4487" s="164"/>
      <c r="B4487" s="164"/>
      <c r="C4487" s="164"/>
      <c r="D4487" s="165"/>
    </row>
    <row r="4488" spans="1:4" x14ac:dyDescent="0.2">
      <c r="A4488" s="164"/>
      <c r="B4488" s="164"/>
      <c r="C4488" s="164"/>
      <c r="D4488" s="165"/>
    </row>
    <row r="4489" spans="1:4" x14ac:dyDescent="0.2">
      <c r="A4489" s="164"/>
      <c r="B4489" s="164"/>
      <c r="C4489" s="164"/>
      <c r="D4489" s="165"/>
    </row>
    <row r="4490" spans="1:4" x14ac:dyDescent="0.2">
      <c r="A4490" s="164"/>
      <c r="B4490" s="164"/>
      <c r="C4490" s="164"/>
      <c r="D4490" s="165"/>
    </row>
    <row r="4491" spans="1:4" x14ac:dyDescent="0.2">
      <c r="A4491" s="164"/>
      <c r="B4491" s="164"/>
      <c r="C4491" s="164"/>
      <c r="D4491" s="165"/>
    </row>
    <row r="4492" spans="1:4" x14ac:dyDescent="0.2">
      <c r="A4492" s="164"/>
      <c r="B4492" s="164"/>
      <c r="C4492" s="164"/>
      <c r="D4492" s="165"/>
    </row>
    <row r="4493" spans="1:4" x14ac:dyDescent="0.2">
      <c r="A4493" s="164"/>
      <c r="B4493" s="164"/>
      <c r="C4493" s="164"/>
      <c r="D4493" s="165"/>
    </row>
    <row r="4494" spans="1:4" x14ac:dyDescent="0.2">
      <c r="A4494" s="164"/>
      <c r="B4494" s="164"/>
      <c r="C4494" s="164"/>
      <c r="D4494" s="165"/>
    </row>
    <row r="4495" spans="1:4" x14ac:dyDescent="0.2">
      <c r="A4495" s="164"/>
      <c r="B4495" s="164"/>
      <c r="C4495" s="164"/>
      <c r="D4495" s="165"/>
    </row>
    <row r="4496" spans="1:4" x14ac:dyDescent="0.2">
      <c r="A4496" s="164"/>
      <c r="B4496" s="164"/>
      <c r="C4496" s="164"/>
      <c r="D4496" s="165"/>
    </row>
    <row r="4497" spans="1:4" x14ac:dyDescent="0.2">
      <c r="A4497" s="164"/>
      <c r="B4497" s="164"/>
      <c r="C4497" s="164"/>
      <c r="D4497" s="165"/>
    </row>
    <row r="4498" spans="1:4" x14ac:dyDescent="0.2">
      <c r="A4498" s="164"/>
      <c r="B4498" s="164"/>
      <c r="C4498" s="164"/>
      <c r="D4498" s="165"/>
    </row>
    <row r="4499" spans="1:4" x14ac:dyDescent="0.2">
      <c r="A4499" s="164"/>
      <c r="B4499" s="164"/>
      <c r="C4499" s="164"/>
      <c r="D4499" s="165"/>
    </row>
    <row r="4500" spans="1:4" x14ac:dyDescent="0.2">
      <c r="A4500" s="164"/>
      <c r="B4500" s="164"/>
      <c r="C4500" s="164"/>
      <c r="D4500" s="165"/>
    </row>
    <row r="4501" spans="1:4" x14ac:dyDescent="0.2">
      <c r="A4501" s="164"/>
      <c r="B4501" s="164"/>
      <c r="C4501" s="164"/>
      <c r="D4501" s="165"/>
    </row>
    <row r="4502" spans="1:4" x14ac:dyDescent="0.2">
      <c r="A4502" s="164"/>
      <c r="B4502" s="164"/>
      <c r="C4502" s="164"/>
      <c r="D4502" s="165"/>
    </row>
    <row r="4503" spans="1:4" x14ac:dyDescent="0.2">
      <c r="A4503" s="164"/>
      <c r="B4503" s="164"/>
      <c r="C4503" s="164"/>
      <c r="D4503" s="165"/>
    </row>
    <row r="4504" spans="1:4" x14ac:dyDescent="0.2">
      <c r="A4504" s="164"/>
      <c r="B4504" s="164"/>
      <c r="C4504" s="164"/>
      <c r="D4504" s="165"/>
    </row>
    <row r="4505" spans="1:4" x14ac:dyDescent="0.2">
      <c r="A4505" s="164"/>
      <c r="B4505" s="164"/>
      <c r="C4505" s="164"/>
      <c r="D4505" s="165"/>
    </row>
    <row r="4506" spans="1:4" x14ac:dyDescent="0.2">
      <c r="A4506" s="164"/>
      <c r="B4506" s="164"/>
      <c r="C4506" s="164"/>
      <c r="D4506" s="165"/>
    </row>
    <row r="4507" spans="1:4" x14ac:dyDescent="0.2">
      <c r="A4507" s="164"/>
      <c r="B4507" s="164"/>
      <c r="C4507" s="164"/>
      <c r="D4507" s="165"/>
    </row>
    <row r="4508" spans="1:4" x14ac:dyDescent="0.2">
      <c r="A4508" s="164"/>
      <c r="B4508" s="164"/>
      <c r="C4508" s="164"/>
      <c r="D4508" s="165"/>
    </row>
    <row r="4509" spans="1:4" x14ac:dyDescent="0.2">
      <c r="A4509" s="164"/>
      <c r="B4509" s="164"/>
      <c r="C4509" s="164"/>
      <c r="D4509" s="165"/>
    </row>
    <row r="4510" spans="1:4" x14ac:dyDescent="0.2">
      <c r="A4510" s="164"/>
      <c r="B4510" s="164"/>
      <c r="C4510" s="164"/>
      <c r="D4510" s="165"/>
    </row>
    <row r="4511" spans="1:4" x14ac:dyDescent="0.2">
      <c r="A4511" s="164"/>
      <c r="B4511" s="164"/>
      <c r="C4511" s="164"/>
      <c r="D4511" s="165"/>
    </row>
    <row r="4512" spans="1:4" x14ac:dyDescent="0.2">
      <c r="A4512" s="164"/>
      <c r="B4512" s="164"/>
      <c r="C4512" s="164"/>
      <c r="D4512" s="165"/>
    </row>
    <row r="4513" spans="1:4" x14ac:dyDescent="0.2">
      <c r="A4513" s="164"/>
      <c r="B4513" s="164"/>
      <c r="C4513" s="164"/>
      <c r="D4513" s="165"/>
    </row>
    <row r="4514" spans="1:4" x14ac:dyDescent="0.2">
      <c r="A4514" s="164"/>
      <c r="B4514" s="164"/>
      <c r="C4514" s="164"/>
      <c r="D4514" s="165"/>
    </row>
    <row r="4515" spans="1:4" x14ac:dyDescent="0.2">
      <c r="A4515" s="164"/>
      <c r="B4515" s="164"/>
      <c r="C4515" s="164"/>
      <c r="D4515" s="165"/>
    </row>
    <row r="4516" spans="1:4" x14ac:dyDescent="0.2">
      <c r="A4516" s="164"/>
      <c r="B4516" s="164"/>
      <c r="C4516" s="164"/>
      <c r="D4516" s="165"/>
    </row>
    <row r="4517" spans="1:4" x14ac:dyDescent="0.2">
      <c r="A4517" s="164"/>
      <c r="B4517" s="164"/>
      <c r="C4517" s="164"/>
      <c r="D4517" s="165"/>
    </row>
    <row r="4518" spans="1:4" x14ac:dyDescent="0.2">
      <c r="A4518" s="164"/>
      <c r="B4518" s="164"/>
      <c r="C4518" s="164"/>
      <c r="D4518" s="165"/>
    </row>
    <row r="4519" spans="1:4" x14ac:dyDescent="0.2">
      <c r="A4519" s="164"/>
      <c r="B4519" s="164"/>
      <c r="C4519" s="164"/>
      <c r="D4519" s="165"/>
    </row>
    <row r="4520" spans="1:4" x14ac:dyDescent="0.2">
      <c r="A4520" s="164"/>
      <c r="B4520" s="164"/>
      <c r="C4520" s="164"/>
      <c r="D4520" s="165"/>
    </row>
    <row r="4521" spans="1:4" x14ac:dyDescent="0.2">
      <c r="A4521" s="164"/>
      <c r="B4521" s="164"/>
      <c r="C4521" s="164"/>
      <c r="D4521" s="165"/>
    </row>
    <row r="4522" spans="1:4" x14ac:dyDescent="0.2">
      <c r="A4522" s="164"/>
      <c r="B4522" s="164"/>
      <c r="C4522" s="164"/>
      <c r="D4522" s="165"/>
    </row>
    <row r="4523" spans="1:4" x14ac:dyDescent="0.2">
      <c r="A4523" s="164"/>
      <c r="B4523" s="164"/>
      <c r="C4523" s="164"/>
      <c r="D4523" s="165"/>
    </row>
    <row r="4524" spans="1:4" x14ac:dyDescent="0.2">
      <c r="A4524" s="164"/>
      <c r="B4524" s="164"/>
      <c r="C4524" s="164"/>
      <c r="D4524" s="165"/>
    </row>
    <row r="4525" spans="1:4" x14ac:dyDescent="0.2">
      <c r="A4525" s="164"/>
      <c r="B4525" s="164"/>
      <c r="C4525" s="164"/>
      <c r="D4525" s="165"/>
    </row>
    <row r="4526" spans="1:4" x14ac:dyDescent="0.2">
      <c r="A4526" s="164"/>
      <c r="B4526" s="164"/>
      <c r="C4526" s="164"/>
      <c r="D4526" s="165"/>
    </row>
    <row r="4527" spans="1:4" x14ac:dyDescent="0.2">
      <c r="A4527" s="164"/>
      <c r="B4527" s="164"/>
      <c r="C4527" s="164"/>
      <c r="D4527" s="165"/>
    </row>
    <row r="4528" spans="1:4" x14ac:dyDescent="0.2">
      <c r="A4528" s="164"/>
      <c r="B4528" s="164"/>
      <c r="C4528" s="164"/>
      <c r="D4528" s="165"/>
    </row>
    <row r="4529" spans="1:4" x14ac:dyDescent="0.2">
      <c r="A4529" s="164"/>
      <c r="B4529" s="164"/>
      <c r="C4529" s="164"/>
      <c r="D4529" s="165"/>
    </row>
    <row r="4530" spans="1:4" x14ac:dyDescent="0.2">
      <c r="A4530" s="164"/>
      <c r="B4530" s="164"/>
      <c r="C4530" s="164"/>
      <c r="D4530" s="165"/>
    </row>
    <row r="4531" spans="1:4" x14ac:dyDescent="0.2">
      <c r="A4531" s="164"/>
      <c r="B4531" s="164"/>
      <c r="C4531" s="164"/>
      <c r="D4531" s="165"/>
    </row>
    <row r="4532" spans="1:4" x14ac:dyDescent="0.2">
      <c r="A4532" s="164"/>
      <c r="B4532" s="164"/>
      <c r="C4532" s="164"/>
      <c r="D4532" s="165"/>
    </row>
    <row r="4533" spans="1:4" x14ac:dyDescent="0.2">
      <c r="A4533" s="164"/>
      <c r="B4533" s="164"/>
      <c r="C4533" s="164"/>
      <c r="D4533" s="165"/>
    </row>
    <row r="4534" spans="1:4" x14ac:dyDescent="0.2">
      <c r="A4534" s="164"/>
      <c r="B4534" s="164"/>
      <c r="C4534" s="164"/>
      <c r="D4534" s="165"/>
    </row>
    <row r="4535" spans="1:4" x14ac:dyDescent="0.2">
      <c r="A4535" s="164"/>
      <c r="B4535" s="164"/>
      <c r="C4535" s="164"/>
      <c r="D4535" s="165"/>
    </row>
    <row r="4536" spans="1:4" x14ac:dyDescent="0.2">
      <c r="A4536" s="164"/>
      <c r="B4536" s="164"/>
      <c r="C4536" s="164"/>
      <c r="D4536" s="165"/>
    </row>
    <row r="4537" spans="1:4" x14ac:dyDescent="0.2">
      <c r="A4537" s="164"/>
      <c r="B4537" s="164"/>
      <c r="C4537" s="164"/>
      <c r="D4537" s="165"/>
    </row>
    <row r="4538" spans="1:4" x14ac:dyDescent="0.2">
      <c r="A4538" s="164"/>
      <c r="B4538" s="164"/>
      <c r="C4538" s="164"/>
      <c r="D4538" s="165"/>
    </row>
    <row r="4539" spans="1:4" x14ac:dyDescent="0.2">
      <c r="A4539" s="164"/>
      <c r="B4539" s="164"/>
      <c r="C4539" s="164"/>
      <c r="D4539" s="165"/>
    </row>
    <row r="4540" spans="1:4" x14ac:dyDescent="0.2">
      <c r="A4540" s="164"/>
      <c r="B4540" s="164"/>
      <c r="C4540" s="164"/>
      <c r="D4540" s="165"/>
    </row>
    <row r="4541" spans="1:4" x14ac:dyDescent="0.2">
      <c r="A4541" s="164"/>
      <c r="B4541" s="164"/>
      <c r="C4541" s="164"/>
      <c r="D4541" s="165"/>
    </row>
    <row r="4542" spans="1:4" x14ac:dyDescent="0.2">
      <c r="A4542" s="164"/>
      <c r="B4542" s="164"/>
      <c r="C4542" s="164"/>
      <c r="D4542" s="165"/>
    </row>
    <row r="4543" spans="1:4" x14ac:dyDescent="0.2">
      <c r="A4543" s="164"/>
      <c r="B4543" s="164"/>
      <c r="C4543" s="164"/>
      <c r="D4543" s="165"/>
    </row>
    <row r="4544" spans="1:4" x14ac:dyDescent="0.2">
      <c r="A4544" s="164"/>
      <c r="B4544" s="164"/>
      <c r="C4544" s="164"/>
      <c r="D4544" s="165"/>
    </row>
    <row r="4545" spans="1:4" x14ac:dyDescent="0.2">
      <c r="A4545" s="164"/>
      <c r="B4545" s="164"/>
      <c r="C4545" s="164"/>
      <c r="D4545" s="165"/>
    </row>
    <row r="4546" spans="1:4" x14ac:dyDescent="0.2">
      <c r="A4546" s="164"/>
      <c r="B4546" s="164"/>
      <c r="C4546" s="164"/>
      <c r="D4546" s="165"/>
    </row>
    <row r="4547" spans="1:4" x14ac:dyDescent="0.2">
      <c r="A4547" s="164"/>
      <c r="B4547" s="164"/>
      <c r="C4547" s="164"/>
      <c r="D4547" s="165"/>
    </row>
    <row r="4548" spans="1:4" x14ac:dyDescent="0.2">
      <c r="A4548" s="164"/>
      <c r="B4548" s="164"/>
      <c r="C4548" s="164"/>
      <c r="D4548" s="165"/>
    </row>
    <row r="4549" spans="1:4" x14ac:dyDescent="0.2">
      <c r="A4549" s="164"/>
      <c r="B4549" s="164"/>
      <c r="C4549" s="164"/>
      <c r="D4549" s="165"/>
    </row>
    <row r="4550" spans="1:4" x14ac:dyDescent="0.2">
      <c r="A4550" s="164"/>
      <c r="B4550" s="164"/>
      <c r="C4550" s="164"/>
      <c r="D4550" s="165"/>
    </row>
    <row r="4551" spans="1:4" x14ac:dyDescent="0.2">
      <c r="A4551" s="164"/>
      <c r="B4551" s="164"/>
      <c r="C4551" s="164"/>
      <c r="D4551" s="165"/>
    </row>
    <row r="4552" spans="1:4" x14ac:dyDescent="0.2">
      <c r="A4552" s="164"/>
      <c r="B4552" s="164"/>
      <c r="C4552" s="164"/>
      <c r="D4552" s="165"/>
    </row>
    <row r="4553" spans="1:4" x14ac:dyDescent="0.2">
      <c r="A4553" s="164"/>
      <c r="B4553" s="164"/>
      <c r="C4553" s="164"/>
      <c r="D4553" s="165"/>
    </row>
    <row r="4554" spans="1:4" x14ac:dyDescent="0.2">
      <c r="A4554" s="164"/>
      <c r="B4554" s="164"/>
      <c r="C4554" s="164"/>
      <c r="D4554" s="165"/>
    </row>
    <row r="4555" spans="1:4" x14ac:dyDescent="0.2">
      <c r="A4555" s="164"/>
      <c r="B4555" s="164"/>
      <c r="C4555" s="164"/>
      <c r="D4555" s="165"/>
    </row>
    <row r="4556" spans="1:4" x14ac:dyDescent="0.2">
      <c r="A4556" s="164"/>
      <c r="B4556" s="164"/>
      <c r="C4556" s="164"/>
      <c r="D4556" s="165"/>
    </row>
    <row r="4557" spans="1:4" x14ac:dyDescent="0.2">
      <c r="A4557" s="164"/>
      <c r="B4557" s="164"/>
      <c r="C4557" s="164"/>
      <c r="D4557" s="165"/>
    </row>
    <row r="4558" spans="1:4" x14ac:dyDescent="0.2">
      <c r="A4558" s="164"/>
      <c r="B4558" s="164"/>
      <c r="C4558" s="164"/>
      <c r="D4558" s="165"/>
    </row>
    <row r="4559" spans="1:4" x14ac:dyDescent="0.2">
      <c r="A4559" s="164"/>
      <c r="B4559" s="164"/>
      <c r="C4559" s="164"/>
      <c r="D4559" s="165"/>
    </row>
    <row r="4560" spans="1:4" x14ac:dyDescent="0.2">
      <c r="A4560" s="164"/>
      <c r="B4560" s="164"/>
      <c r="C4560" s="164"/>
      <c r="D4560" s="165"/>
    </row>
    <row r="4561" spans="1:4" x14ac:dyDescent="0.2">
      <c r="A4561" s="164"/>
      <c r="B4561" s="164"/>
      <c r="C4561" s="164"/>
      <c r="D4561" s="165"/>
    </row>
    <row r="4562" spans="1:4" x14ac:dyDescent="0.2">
      <c r="A4562" s="164"/>
      <c r="B4562" s="164"/>
      <c r="C4562" s="164"/>
      <c r="D4562" s="165"/>
    </row>
    <row r="4563" spans="1:4" x14ac:dyDescent="0.2">
      <c r="A4563" s="164"/>
      <c r="B4563" s="164"/>
      <c r="C4563" s="164"/>
      <c r="D4563" s="165"/>
    </row>
    <row r="4564" spans="1:4" x14ac:dyDescent="0.2">
      <c r="A4564" s="164"/>
      <c r="B4564" s="164"/>
      <c r="C4564" s="164"/>
      <c r="D4564" s="165"/>
    </row>
    <row r="4565" spans="1:4" x14ac:dyDescent="0.2">
      <c r="A4565" s="164"/>
      <c r="B4565" s="164"/>
      <c r="C4565" s="164"/>
      <c r="D4565" s="165"/>
    </row>
    <row r="4566" spans="1:4" x14ac:dyDescent="0.2">
      <c r="A4566" s="164"/>
      <c r="B4566" s="164"/>
      <c r="C4566" s="164"/>
      <c r="D4566" s="165"/>
    </row>
    <row r="4567" spans="1:4" x14ac:dyDescent="0.2">
      <c r="A4567" s="164"/>
      <c r="B4567" s="164"/>
      <c r="C4567" s="164"/>
      <c r="D4567" s="165"/>
    </row>
    <row r="4568" spans="1:4" x14ac:dyDescent="0.2">
      <c r="A4568" s="164"/>
      <c r="B4568" s="164"/>
      <c r="C4568" s="164"/>
      <c r="D4568" s="165"/>
    </row>
    <row r="4569" spans="1:4" x14ac:dyDescent="0.2">
      <c r="A4569" s="164"/>
      <c r="B4569" s="164"/>
      <c r="C4569" s="164"/>
      <c r="D4569" s="165"/>
    </row>
    <row r="4570" spans="1:4" x14ac:dyDescent="0.2">
      <c r="A4570" s="164"/>
      <c r="B4570" s="164"/>
      <c r="C4570" s="164"/>
      <c r="D4570" s="165"/>
    </row>
    <row r="4571" spans="1:4" x14ac:dyDescent="0.2">
      <c r="A4571" s="164"/>
      <c r="B4571" s="164"/>
      <c r="C4571" s="164"/>
      <c r="D4571" s="165"/>
    </row>
    <row r="4572" spans="1:4" x14ac:dyDescent="0.2">
      <c r="A4572" s="164"/>
      <c r="B4572" s="164"/>
      <c r="C4572" s="164"/>
      <c r="D4572" s="165"/>
    </row>
    <row r="4573" spans="1:4" x14ac:dyDescent="0.2">
      <c r="A4573" s="164"/>
      <c r="B4573" s="164"/>
      <c r="C4573" s="164"/>
      <c r="D4573" s="165"/>
    </row>
    <row r="4574" spans="1:4" x14ac:dyDescent="0.2">
      <c r="A4574" s="164"/>
      <c r="B4574" s="164"/>
      <c r="C4574" s="164"/>
      <c r="D4574" s="165"/>
    </row>
    <row r="4575" spans="1:4" x14ac:dyDescent="0.2">
      <c r="A4575" s="164"/>
      <c r="B4575" s="164"/>
      <c r="C4575" s="164"/>
      <c r="D4575" s="165"/>
    </row>
    <row r="4576" spans="1:4" x14ac:dyDescent="0.2">
      <c r="A4576" s="164"/>
      <c r="B4576" s="164"/>
      <c r="C4576" s="164"/>
      <c r="D4576" s="165"/>
    </row>
    <row r="4577" spans="1:4" x14ac:dyDescent="0.2">
      <c r="A4577" s="164"/>
      <c r="B4577" s="164"/>
      <c r="C4577" s="164"/>
      <c r="D4577" s="165"/>
    </row>
    <row r="4578" spans="1:4" x14ac:dyDescent="0.2">
      <c r="A4578" s="164"/>
      <c r="B4578" s="164"/>
      <c r="C4578" s="164"/>
      <c r="D4578" s="165"/>
    </row>
    <row r="4579" spans="1:4" x14ac:dyDescent="0.2">
      <c r="A4579" s="164"/>
      <c r="B4579" s="164"/>
      <c r="C4579" s="164"/>
      <c r="D4579" s="165"/>
    </row>
    <row r="4580" spans="1:4" x14ac:dyDescent="0.2">
      <c r="A4580" s="164"/>
      <c r="B4580" s="164"/>
      <c r="C4580" s="164"/>
      <c r="D4580" s="165"/>
    </row>
    <row r="4581" spans="1:4" x14ac:dyDescent="0.2">
      <c r="A4581" s="164"/>
      <c r="B4581" s="164"/>
      <c r="C4581" s="164"/>
      <c r="D4581" s="165"/>
    </row>
    <row r="4582" spans="1:4" x14ac:dyDescent="0.2">
      <c r="A4582" s="164"/>
      <c r="B4582" s="164"/>
      <c r="C4582" s="164"/>
      <c r="D4582" s="165"/>
    </row>
    <row r="4583" spans="1:4" x14ac:dyDescent="0.2">
      <c r="A4583" s="164"/>
      <c r="B4583" s="164"/>
      <c r="C4583" s="164"/>
      <c r="D4583" s="165"/>
    </row>
    <row r="4584" spans="1:4" x14ac:dyDescent="0.2">
      <c r="A4584" s="164"/>
      <c r="B4584" s="164"/>
      <c r="C4584" s="164"/>
      <c r="D4584" s="165"/>
    </row>
    <row r="4585" spans="1:4" x14ac:dyDescent="0.2">
      <c r="A4585" s="164"/>
      <c r="B4585" s="164"/>
      <c r="C4585" s="164"/>
      <c r="D4585" s="165"/>
    </row>
    <row r="4586" spans="1:4" x14ac:dyDescent="0.2">
      <c r="A4586" s="164"/>
      <c r="B4586" s="164"/>
      <c r="C4586" s="164"/>
      <c r="D4586" s="165"/>
    </row>
    <row r="4587" spans="1:4" x14ac:dyDescent="0.2">
      <c r="A4587" s="164"/>
      <c r="B4587" s="164"/>
      <c r="C4587" s="164"/>
      <c r="D4587" s="165"/>
    </row>
    <row r="4588" spans="1:4" x14ac:dyDescent="0.2">
      <c r="A4588" s="164"/>
      <c r="B4588" s="164"/>
      <c r="C4588" s="164"/>
      <c r="D4588" s="165"/>
    </row>
    <row r="4589" spans="1:4" x14ac:dyDescent="0.2">
      <c r="A4589" s="164"/>
      <c r="B4589" s="164"/>
      <c r="C4589" s="164"/>
      <c r="D4589" s="165"/>
    </row>
    <row r="4590" spans="1:4" x14ac:dyDescent="0.2">
      <c r="A4590" s="164"/>
      <c r="B4590" s="164"/>
      <c r="C4590" s="164"/>
      <c r="D4590" s="165"/>
    </row>
    <row r="4591" spans="1:4" x14ac:dyDescent="0.2">
      <c r="A4591" s="164"/>
      <c r="B4591" s="164"/>
      <c r="C4591" s="164"/>
      <c r="D4591" s="165"/>
    </row>
    <row r="4592" spans="1:4" x14ac:dyDescent="0.2">
      <c r="A4592" s="164"/>
      <c r="B4592" s="164"/>
      <c r="C4592" s="164"/>
      <c r="D4592" s="165"/>
    </row>
    <row r="4593" spans="1:4" x14ac:dyDescent="0.2">
      <c r="A4593" s="164"/>
      <c r="B4593" s="164"/>
      <c r="C4593" s="164"/>
      <c r="D4593" s="165"/>
    </row>
    <row r="4594" spans="1:4" x14ac:dyDescent="0.2">
      <c r="A4594" s="164"/>
      <c r="B4594" s="164"/>
      <c r="C4594" s="164"/>
      <c r="D4594" s="165"/>
    </row>
    <row r="4595" spans="1:4" x14ac:dyDescent="0.2">
      <c r="A4595" s="164"/>
      <c r="B4595" s="164"/>
      <c r="C4595" s="164"/>
      <c r="D4595" s="165"/>
    </row>
    <row r="4596" spans="1:4" x14ac:dyDescent="0.2">
      <c r="A4596" s="164"/>
      <c r="B4596" s="164"/>
      <c r="C4596" s="164"/>
      <c r="D4596" s="165"/>
    </row>
    <row r="4597" spans="1:4" x14ac:dyDescent="0.2">
      <c r="A4597" s="164"/>
      <c r="B4597" s="164"/>
      <c r="C4597" s="164"/>
      <c r="D4597" s="165"/>
    </row>
    <row r="4598" spans="1:4" x14ac:dyDescent="0.2">
      <c r="A4598" s="164"/>
      <c r="B4598" s="164"/>
      <c r="C4598" s="164"/>
      <c r="D4598" s="165"/>
    </row>
    <row r="4599" spans="1:4" x14ac:dyDescent="0.2">
      <c r="A4599" s="164"/>
      <c r="B4599" s="164"/>
      <c r="C4599" s="164"/>
      <c r="D4599" s="165"/>
    </row>
    <row r="4600" spans="1:4" x14ac:dyDescent="0.2">
      <c r="A4600" s="164"/>
      <c r="B4600" s="164"/>
      <c r="C4600" s="164"/>
      <c r="D4600" s="165"/>
    </row>
    <row r="4601" spans="1:4" x14ac:dyDescent="0.2">
      <c r="A4601" s="164"/>
      <c r="B4601" s="164"/>
      <c r="C4601" s="164"/>
      <c r="D4601" s="165"/>
    </row>
    <row r="4602" spans="1:4" x14ac:dyDescent="0.2">
      <c r="A4602" s="164"/>
      <c r="B4602" s="164"/>
      <c r="C4602" s="164"/>
      <c r="D4602" s="165"/>
    </row>
    <row r="4603" spans="1:4" x14ac:dyDescent="0.2">
      <c r="A4603" s="164"/>
      <c r="B4603" s="164"/>
      <c r="C4603" s="164"/>
      <c r="D4603" s="165"/>
    </row>
    <row r="4604" spans="1:4" x14ac:dyDescent="0.2">
      <c r="A4604" s="164"/>
      <c r="B4604" s="164"/>
      <c r="C4604" s="164"/>
      <c r="D4604" s="165"/>
    </row>
    <row r="4605" spans="1:4" x14ac:dyDescent="0.2">
      <c r="A4605" s="164"/>
      <c r="B4605" s="164"/>
      <c r="C4605" s="164"/>
      <c r="D4605" s="165"/>
    </row>
    <row r="4606" spans="1:4" x14ac:dyDescent="0.2">
      <c r="A4606" s="164"/>
      <c r="B4606" s="164"/>
      <c r="C4606" s="164"/>
      <c r="D4606" s="165"/>
    </row>
    <row r="4607" spans="1:4" x14ac:dyDescent="0.2">
      <c r="A4607" s="164"/>
      <c r="B4607" s="164"/>
      <c r="C4607" s="164"/>
      <c r="D4607" s="165"/>
    </row>
    <row r="4608" spans="1:4" x14ac:dyDescent="0.2">
      <c r="A4608" s="164"/>
      <c r="B4608" s="164"/>
      <c r="C4608" s="164"/>
      <c r="D4608" s="165"/>
    </row>
    <row r="4609" spans="1:4" x14ac:dyDescent="0.2">
      <c r="A4609" s="164"/>
      <c r="B4609" s="164"/>
      <c r="C4609" s="164"/>
      <c r="D4609" s="165"/>
    </row>
    <row r="4610" spans="1:4" x14ac:dyDescent="0.2">
      <c r="A4610" s="164"/>
      <c r="B4610" s="164"/>
      <c r="C4610" s="164"/>
      <c r="D4610" s="165"/>
    </row>
    <row r="4611" spans="1:4" x14ac:dyDescent="0.2">
      <c r="A4611" s="164"/>
      <c r="B4611" s="164"/>
      <c r="C4611" s="164"/>
      <c r="D4611" s="165"/>
    </row>
    <row r="4612" spans="1:4" x14ac:dyDescent="0.2">
      <c r="A4612" s="164"/>
      <c r="B4612" s="164"/>
      <c r="C4612" s="164"/>
      <c r="D4612" s="165"/>
    </row>
    <row r="4613" spans="1:4" x14ac:dyDescent="0.2">
      <c r="A4613" s="164"/>
      <c r="B4613" s="164"/>
      <c r="C4613" s="164"/>
      <c r="D4613" s="165"/>
    </row>
    <row r="4614" spans="1:4" x14ac:dyDescent="0.2">
      <c r="A4614" s="164"/>
      <c r="B4614" s="164"/>
      <c r="C4614" s="164"/>
      <c r="D4614" s="165"/>
    </row>
    <row r="4615" spans="1:4" x14ac:dyDescent="0.2">
      <c r="A4615" s="164"/>
      <c r="B4615" s="164"/>
      <c r="C4615" s="164"/>
      <c r="D4615" s="165"/>
    </row>
    <row r="4616" spans="1:4" x14ac:dyDescent="0.2">
      <c r="A4616" s="164"/>
      <c r="B4616" s="164"/>
      <c r="C4616" s="164"/>
      <c r="D4616" s="165"/>
    </row>
    <row r="4617" spans="1:4" x14ac:dyDescent="0.2">
      <c r="A4617" s="164"/>
      <c r="B4617" s="164"/>
      <c r="C4617" s="164"/>
      <c r="D4617" s="165"/>
    </row>
    <row r="4618" spans="1:4" x14ac:dyDescent="0.2">
      <c r="A4618" s="164"/>
      <c r="B4618" s="164"/>
      <c r="C4618" s="164"/>
      <c r="D4618" s="165"/>
    </row>
    <row r="4619" spans="1:4" x14ac:dyDescent="0.2">
      <c r="A4619" s="164"/>
      <c r="B4619" s="164"/>
      <c r="C4619" s="164"/>
      <c r="D4619" s="165"/>
    </row>
    <row r="4620" spans="1:4" x14ac:dyDescent="0.2">
      <c r="A4620" s="164"/>
      <c r="B4620" s="164"/>
      <c r="C4620" s="164"/>
      <c r="D4620" s="165"/>
    </row>
    <row r="4621" spans="1:4" x14ac:dyDescent="0.2">
      <c r="A4621" s="164"/>
      <c r="B4621" s="164"/>
      <c r="C4621" s="164"/>
      <c r="D4621" s="165"/>
    </row>
    <row r="4622" spans="1:4" x14ac:dyDescent="0.2">
      <c r="A4622" s="164"/>
      <c r="B4622" s="164"/>
      <c r="C4622" s="164"/>
      <c r="D4622" s="165"/>
    </row>
    <row r="4623" spans="1:4" x14ac:dyDescent="0.2">
      <c r="A4623" s="164"/>
      <c r="B4623" s="164"/>
      <c r="C4623" s="164"/>
      <c r="D4623" s="165"/>
    </row>
    <row r="4624" spans="1:4" x14ac:dyDescent="0.2">
      <c r="A4624" s="164"/>
      <c r="B4624" s="164"/>
      <c r="C4624" s="164"/>
      <c r="D4624" s="165"/>
    </row>
    <row r="4625" spans="1:4" x14ac:dyDescent="0.2">
      <c r="A4625" s="164"/>
      <c r="B4625" s="164"/>
      <c r="C4625" s="164"/>
      <c r="D4625" s="165"/>
    </row>
    <row r="4626" spans="1:4" x14ac:dyDescent="0.2">
      <c r="A4626" s="164"/>
      <c r="B4626" s="164"/>
      <c r="C4626" s="164"/>
      <c r="D4626" s="165"/>
    </row>
    <row r="4627" spans="1:4" x14ac:dyDescent="0.2">
      <c r="A4627" s="164"/>
      <c r="B4627" s="164"/>
      <c r="C4627" s="164"/>
      <c r="D4627" s="165"/>
    </row>
    <row r="4628" spans="1:4" x14ac:dyDescent="0.2">
      <c r="A4628" s="164"/>
      <c r="B4628" s="164"/>
      <c r="C4628" s="164"/>
      <c r="D4628" s="165"/>
    </row>
    <row r="4629" spans="1:4" x14ac:dyDescent="0.2">
      <c r="A4629" s="164"/>
      <c r="B4629" s="164"/>
      <c r="C4629" s="164"/>
      <c r="D4629" s="165"/>
    </row>
    <row r="4630" spans="1:4" x14ac:dyDescent="0.2">
      <c r="A4630" s="164"/>
      <c r="B4630" s="164"/>
      <c r="C4630" s="164"/>
      <c r="D4630" s="165"/>
    </row>
    <row r="4631" spans="1:4" x14ac:dyDescent="0.2">
      <c r="A4631" s="164"/>
      <c r="B4631" s="164"/>
      <c r="C4631" s="164"/>
      <c r="D4631" s="165"/>
    </row>
    <row r="4632" spans="1:4" x14ac:dyDescent="0.2">
      <c r="A4632" s="164"/>
      <c r="B4632" s="164"/>
      <c r="C4632" s="164"/>
      <c r="D4632" s="165"/>
    </row>
    <row r="4633" spans="1:4" x14ac:dyDescent="0.2">
      <c r="A4633" s="164"/>
      <c r="B4633" s="164"/>
      <c r="C4633" s="164"/>
      <c r="D4633" s="165"/>
    </row>
    <row r="4634" spans="1:4" x14ac:dyDescent="0.2">
      <c r="A4634" s="164"/>
      <c r="B4634" s="164"/>
      <c r="C4634" s="164"/>
      <c r="D4634" s="165"/>
    </row>
    <row r="4635" spans="1:4" x14ac:dyDescent="0.2">
      <c r="A4635" s="164"/>
      <c r="B4635" s="164"/>
      <c r="C4635" s="164"/>
      <c r="D4635" s="165"/>
    </row>
    <row r="4636" spans="1:4" x14ac:dyDescent="0.2">
      <c r="A4636" s="164"/>
      <c r="B4636" s="164"/>
      <c r="C4636" s="164"/>
      <c r="D4636" s="165"/>
    </row>
    <row r="4637" spans="1:4" x14ac:dyDescent="0.2">
      <c r="A4637" s="164"/>
      <c r="B4637" s="164"/>
      <c r="C4637" s="164"/>
      <c r="D4637" s="165"/>
    </row>
    <row r="4638" spans="1:4" x14ac:dyDescent="0.2">
      <c r="A4638" s="164"/>
      <c r="B4638" s="164"/>
      <c r="C4638" s="164"/>
      <c r="D4638" s="165"/>
    </row>
    <row r="4639" spans="1:4" x14ac:dyDescent="0.2">
      <c r="A4639" s="164"/>
      <c r="B4639" s="164"/>
      <c r="C4639" s="164"/>
      <c r="D4639" s="165"/>
    </row>
    <row r="4640" spans="1:4" x14ac:dyDescent="0.2">
      <c r="A4640" s="164"/>
      <c r="B4640" s="164"/>
      <c r="C4640" s="164"/>
      <c r="D4640" s="165"/>
    </row>
    <row r="4641" spans="1:4" x14ac:dyDescent="0.2">
      <c r="A4641" s="164"/>
      <c r="B4641" s="164"/>
      <c r="C4641" s="164"/>
      <c r="D4641" s="165"/>
    </row>
    <row r="4642" spans="1:4" x14ac:dyDescent="0.2">
      <c r="A4642" s="164"/>
      <c r="B4642" s="164"/>
      <c r="C4642" s="164"/>
      <c r="D4642" s="165"/>
    </row>
    <row r="4643" spans="1:4" x14ac:dyDescent="0.2">
      <c r="A4643" s="164"/>
      <c r="B4643" s="164"/>
      <c r="C4643" s="164"/>
      <c r="D4643" s="165"/>
    </row>
    <row r="4644" spans="1:4" x14ac:dyDescent="0.2">
      <c r="A4644" s="164"/>
      <c r="B4644" s="164"/>
      <c r="C4644" s="164"/>
      <c r="D4644" s="165"/>
    </row>
    <row r="4645" spans="1:4" x14ac:dyDescent="0.2">
      <c r="A4645" s="164"/>
      <c r="B4645" s="164"/>
      <c r="C4645" s="164"/>
      <c r="D4645" s="165"/>
    </row>
    <row r="4646" spans="1:4" x14ac:dyDescent="0.2">
      <c r="A4646" s="164"/>
      <c r="B4646" s="164"/>
      <c r="C4646" s="164"/>
      <c r="D4646" s="165"/>
    </row>
    <row r="4647" spans="1:4" x14ac:dyDescent="0.2">
      <c r="A4647" s="164"/>
      <c r="B4647" s="164"/>
      <c r="C4647" s="164"/>
      <c r="D4647" s="165"/>
    </row>
    <row r="4648" spans="1:4" x14ac:dyDescent="0.2">
      <c r="A4648" s="164"/>
      <c r="B4648" s="164"/>
      <c r="C4648" s="164"/>
      <c r="D4648" s="165"/>
    </row>
    <row r="4649" spans="1:4" x14ac:dyDescent="0.2">
      <c r="A4649" s="164"/>
      <c r="B4649" s="164"/>
      <c r="C4649" s="164"/>
      <c r="D4649" s="165"/>
    </row>
    <row r="4650" spans="1:4" x14ac:dyDescent="0.2">
      <c r="A4650" s="164"/>
      <c r="B4650" s="164"/>
      <c r="C4650" s="164"/>
      <c r="D4650" s="165"/>
    </row>
    <row r="4651" spans="1:4" x14ac:dyDescent="0.2">
      <c r="A4651" s="164"/>
      <c r="B4651" s="164"/>
      <c r="C4651" s="164"/>
      <c r="D4651" s="165"/>
    </row>
    <row r="4652" spans="1:4" x14ac:dyDescent="0.2">
      <c r="A4652" s="164"/>
      <c r="B4652" s="164"/>
      <c r="C4652" s="164"/>
      <c r="D4652" s="165"/>
    </row>
    <row r="4653" spans="1:4" x14ac:dyDescent="0.2">
      <c r="A4653" s="164"/>
      <c r="B4653" s="164"/>
      <c r="C4653" s="164"/>
      <c r="D4653" s="165"/>
    </row>
    <row r="4654" spans="1:4" x14ac:dyDescent="0.2">
      <c r="A4654" s="164"/>
      <c r="B4654" s="164"/>
      <c r="C4654" s="164"/>
      <c r="D4654" s="165"/>
    </row>
    <row r="4655" spans="1:4" x14ac:dyDescent="0.2">
      <c r="A4655" s="164"/>
      <c r="B4655" s="164"/>
      <c r="C4655" s="164"/>
      <c r="D4655" s="165"/>
    </row>
    <row r="4656" spans="1:4" x14ac:dyDescent="0.2">
      <c r="A4656" s="164"/>
      <c r="B4656" s="164"/>
      <c r="C4656" s="164"/>
      <c r="D4656" s="165"/>
    </row>
    <row r="4657" spans="1:4" x14ac:dyDescent="0.2">
      <c r="A4657" s="164"/>
      <c r="B4657" s="164"/>
      <c r="C4657" s="164"/>
      <c r="D4657" s="165"/>
    </row>
    <row r="4658" spans="1:4" x14ac:dyDescent="0.2">
      <c r="A4658" s="164"/>
      <c r="B4658" s="164"/>
      <c r="C4658" s="164"/>
      <c r="D4658" s="165"/>
    </row>
    <row r="4659" spans="1:4" x14ac:dyDescent="0.2">
      <c r="A4659" s="164"/>
      <c r="B4659" s="164"/>
      <c r="C4659" s="164"/>
      <c r="D4659" s="165"/>
    </row>
    <row r="4660" spans="1:4" x14ac:dyDescent="0.2">
      <c r="A4660" s="164"/>
      <c r="B4660" s="164"/>
      <c r="C4660" s="164"/>
      <c r="D4660" s="165"/>
    </row>
    <row r="4661" spans="1:4" x14ac:dyDescent="0.2">
      <c r="A4661" s="164"/>
      <c r="B4661" s="164"/>
      <c r="C4661" s="164"/>
      <c r="D4661" s="165"/>
    </row>
    <row r="4662" spans="1:4" x14ac:dyDescent="0.2">
      <c r="A4662" s="164"/>
      <c r="B4662" s="164"/>
      <c r="C4662" s="164"/>
      <c r="D4662" s="165"/>
    </row>
    <row r="4663" spans="1:4" x14ac:dyDescent="0.2">
      <c r="A4663" s="164"/>
      <c r="B4663" s="164"/>
      <c r="C4663" s="164"/>
      <c r="D4663" s="165"/>
    </row>
    <row r="4664" spans="1:4" x14ac:dyDescent="0.2">
      <c r="A4664" s="164"/>
      <c r="B4664" s="164"/>
      <c r="C4664" s="164"/>
      <c r="D4664" s="165"/>
    </row>
    <row r="4665" spans="1:4" x14ac:dyDescent="0.2">
      <c r="A4665" s="164"/>
      <c r="B4665" s="164"/>
      <c r="C4665" s="164"/>
      <c r="D4665" s="165"/>
    </row>
    <row r="4666" spans="1:4" x14ac:dyDescent="0.2">
      <c r="A4666" s="164"/>
      <c r="B4666" s="164"/>
      <c r="C4666" s="164"/>
      <c r="D4666" s="165"/>
    </row>
    <row r="4667" spans="1:4" x14ac:dyDescent="0.2">
      <c r="A4667" s="164"/>
      <c r="B4667" s="164"/>
      <c r="C4667" s="164"/>
      <c r="D4667" s="165"/>
    </row>
    <row r="4668" spans="1:4" x14ac:dyDescent="0.2">
      <c r="A4668" s="164"/>
      <c r="B4668" s="164"/>
      <c r="C4668" s="164"/>
      <c r="D4668" s="165"/>
    </row>
    <row r="4669" spans="1:4" x14ac:dyDescent="0.2">
      <c r="A4669" s="164"/>
      <c r="B4669" s="164"/>
      <c r="C4669" s="164"/>
      <c r="D4669" s="165"/>
    </row>
    <row r="4670" spans="1:4" x14ac:dyDescent="0.2">
      <c r="A4670" s="164"/>
      <c r="B4670" s="164"/>
      <c r="C4670" s="164"/>
      <c r="D4670" s="165"/>
    </row>
    <row r="4671" spans="1:4" x14ac:dyDescent="0.2">
      <c r="A4671" s="164"/>
      <c r="B4671" s="164"/>
      <c r="C4671" s="164"/>
      <c r="D4671" s="165"/>
    </row>
    <row r="4672" spans="1:4" x14ac:dyDescent="0.2">
      <c r="A4672" s="164"/>
      <c r="B4672" s="164"/>
      <c r="C4672" s="164"/>
      <c r="D4672" s="165"/>
    </row>
    <row r="4673" spans="1:4" x14ac:dyDescent="0.2">
      <c r="A4673" s="164"/>
      <c r="B4673" s="164"/>
      <c r="C4673" s="164"/>
      <c r="D4673" s="165"/>
    </row>
    <row r="4674" spans="1:4" x14ac:dyDescent="0.2">
      <c r="A4674" s="164"/>
      <c r="B4674" s="164"/>
      <c r="C4674" s="164"/>
      <c r="D4674" s="165"/>
    </row>
    <row r="4675" spans="1:4" x14ac:dyDescent="0.2">
      <c r="A4675" s="164"/>
      <c r="B4675" s="164"/>
      <c r="C4675" s="164"/>
      <c r="D4675" s="165"/>
    </row>
    <row r="4676" spans="1:4" x14ac:dyDescent="0.2">
      <c r="A4676" s="164"/>
      <c r="B4676" s="164"/>
      <c r="C4676" s="164"/>
      <c r="D4676" s="165"/>
    </row>
    <row r="4677" spans="1:4" x14ac:dyDescent="0.2">
      <c r="A4677" s="164"/>
      <c r="B4677" s="164"/>
      <c r="C4677" s="164"/>
      <c r="D4677" s="165"/>
    </row>
    <row r="4678" spans="1:4" x14ac:dyDescent="0.2">
      <c r="A4678" s="164"/>
      <c r="B4678" s="164"/>
      <c r="C4678" s="164"/>
      <c r="D4678" s="165"/>
    </row>
    <row r="4679" spans="1:4" x14ac:dyDescent="0.2">
      <c r="A4679" s="164"/>
      <c r="B4679" s="164"/>
      <c r="C4679" s="164"/>
      <c r="D4679" s="165"/>
    </row>
    <row r="4680" spans="1:4" x14ac:dyDescent="0.2">
      <c r="A4680" s="164"/>
      <c r="B4680" s="164"/>
      <c r="C4680" s="164"/>
      <c r="D4680" s="165"/>
    </row>
    <row r="4681" spans="1:4" x14ac:dyDescent="0.2">
      <c r="A4681" s="164"/>
      <c r="B4681" s="164"/>
      <c r="C4681" s="164"/>
      <c r="D4681" s="165"/>
    </row>
    <row r="4682" spans="1:4" x14ac:dyDescent="0.2">
      <c r="A4682" s="164"/>
      <c r="B4682" s="164"/>
      <c r="C4682" s="164"/>
      <c r="D4682" s="165"/>
    </row>
    <row r="4683" spans="1:4" x14ac:dyDescent="0.2">
      <c r="A4683" s="164"/>
      <c r="B4683" s="164"/>
      <c r="C4683" s="164"/>
      <c r="D4683" s="165"/>
    </row>
    <row r="4684" spans="1:4" x14ac:dyDescent="0.2">
      <c r="A4684" s="164"/>
      <c r="B4684" s="164"/>
      <c r="C4684" s="164"/>
      <c r="D4684" s="165"/>
    </row>
    <row r="4685" spans="1:4" x14ac:dyDescent="0.2">
      <c r="A4685" s="164"/>
      <c r="B4685" s="164"/>
      <c r="C4685" s="164"/>
      <c r="D4685" s="165"/>
    </row>
    <row r="4686" spans="1:4" x14ac:dyDescent="0.2">
      <c r="A4686" s="164"/>
      <c r="B4686" s="164"/>
      <c r="C4686" s="164"/>
      <c r="D4686" s="165"/>
    </row>
    <row r="4687" spans="1:4" x14ac:dyDescent="0.2">
      <c r="A4687" s="164"/>
      <c r="B4687" s="164"/>
      <c r="C4687" s="164"/>
      <c r="D4687" s="165"/>
    </row>
    <row r="4688" spans="1:4" x14ac:dyDescent="0.2">
      <c r="A4688" s="164"/>
      <c r="B4688" s="164"/>
      <c r="C4688" s="164"/>
      <c r="D4688" s="165"/>
    </row>
    <row r="4689" spans="1:4" x14ac:dyDescent="0.2">
      <c r="A4689" s="164"/>
      <c r="B4689" s="164"/>
      <c r="C4689" s="164"/>
      <c r="D4689" s="165"/>
    </row>
    <row r="4690" spans="1:4" x14ac:dyDescent="0.2">
      <c r="A4690" s="164"/>
      <c r="B4690" s="164"/>
      <c r="C4690" s="164"/>
      <c r="D4690" s="165"/>
    </row>
    <row r="4691" spans="1:4" x14ac:dyDescent="0.2">
      <c r="A4691" s="164"/>
      <c r="B4691" s="164"/>
      <c r="C4691" s="164"/>
      <c r="D4691" s="165"/>
    </row>
    <row r="4692" spans="1:4" x14ac:dyDescent="0.2">
      <c r="A4692" s="164"/>
      <c r="B4692" s="164"/>
      <c r="C4692" s="164"/>
      <c r="D4692" s="165"/>
    </row>
    <row r="4693" spans="1:4" x14ac:dyDescent="0.2">
      <c r="A4693" s="164"/>
      <c r="B4693" s="164"/>
      <c r="C4693" s="164"/>
      <c r="D4693" s="165"/>
    </row>
    <row r="4694" spans="1:4" x14ac:dyDescent="0.2">
      <c r="A4694" s="164"/>
      <c r="B4694" s="164"/>
      <c r="C4694" s="164"/>
      <c r="D4694" s="165"/>
    </row>
    <row r="4695" spans="1:4" x14ac:dyDescent="0.2">
      <c r="A4695" s="164"/>
      <c r="B4695" s="164"/>
      <c r="C4695" s="164"/>
      <c r="D4695" s="165"/>
    </row>
    <row r="4696" spans="1:4" x14ac:dyDescent="0.2">
      <c r="A4696" s="164"/>
      <c r="B4696" s="164"/>
      <c r="C4696" s="164"/>
      <c r="D4696" s="165"/>
    </row>
    <row r="4697" spans="1:4" x14ac:dyDescent="0.2">
      <c r="A4697" s="164"/>
      <c r="B4697" s="164"/>
      <c r="C4697" s="164"/>
      <c r="D4697" s="165"/>
    </row>
    <row r="4698" spans="1:4" x14ac:dyDescent="0.2">
      <c r="A4698" s="164"/>
      <c r="B4698" s="164"/>
      <c r="C4698" s="164"/>
      <c r="D4698" s="165"/>
    </row>
    <row r="4699" spans="1:4" x14ac:dyDescent="0.2">
      <c r="A4699" s="164"/>
      <c r="B4699" s="164"/>
      <c r="C4699" s="164"/>
      <c r="D4699" s="165"/>
    </row>
    <row r="4700" spans="1:4" x14ac:dyDescent="0.2">
      <c r="A4700" s="164"/>
      <c r="B4700" s="164"/>
      <c r="C4700" s="164"/>
      <c r="D4700" s="165"/>
    </row>
    <row r="4701" spans="1:4" x14ac:dyDescent="0.2">
      <c r="A4701" s="164"/>
      <c r="B4701" s="164"/>
      <c r="C4701" s="164"/>
      <c r="D4701" s="165"/>
    </row>
    <row r="4702" spans="1:4" x14ac:dyDescent="0.2">
      <c r="A4702" s="164"/>
      <c r="B4702" s="164"/>
      <c r="C4702" s="164"/>
      <c r="D4702" s="165"/>
    </row>
    <row r="4703" spans="1:4" x14ac:dyDescent="0.2">
      <c r="A4703" s="164"/>
      <c r="B4703" s="164"/>
      <c r="C4703" s="164"/>
      <c r="D4703" s="165"/>
    </row>
    <row r="4704" spans="1:4" x14ac:dyDescent="0.2">
      <c r="A4704" s="164"/>
      <c r="B4704" s="164"/>
      <c r="C4704" s="164"/>
      <c r="D4704" s="165"/>
    </row>
    <row r="4705" spans="1:4" x14ac:dyDescent="0.2">
      <c r="A4705" s="164"/>
      <c r="B4705" s="164"/>
      <c r="C4705" s="164"/>
      <c r="D4705" s="165"/>
    </row>
    <row r="4706" spans="1:4" x14ac:dyDescent="0.2">
      <c r="A4706" s="164"/>
      <c r="B4706" s="164"/>
      <c r="C4706" s="164"/>
      <c r="D4706" s="165"/>
    </row>
    <row r="4707" spans="1:4" x14ac:dyDescent="0.2">
      <c r="A4707" s="164"/>
      <c r="B4707" s="164"/>
      <c r="C4707" s="164"/>
      <c r="D4707" s="165"/>
    </row>
    <row r="4708" spans="1:4" x14ac:dyDescent="0.2">
      <c r="A4708" s="164"/>
      <c r="B4708" s="164"/>
      <c r="C4708" s="164"/>
      <c r="D4708" s="165"/>
    </row>
    <row r="4709" spans="1:4" x14ac:dyDescent="0.2">
      <c r="A4709" s="164"/>
      <c r="B4709" s="164"/>
      <c r="C4709" s="164"/>
      <c r="D4709" s="165"/>
    </row>
    <row r="4710" spans="1:4" x14ac:dyDescent="0.2">
      <c r="A4710" s="164"/>
      <c r="B4710" s="164"/>
      <c r="C4710" s="164"/>
      <c r="D4710" s="165"/>
    </row>
    <row r="4711" spans="1:4" x14ac:dyDescent="0.2">
      <c r="A4711" s="164"/>
      <c r="B4711" s="164"/>
      <c r="C4711" s="164"/>
      <c r="D4711" s="165"/>
    </row>
    <row r="4712" spans="1:4" x14ac:dyDescent="0.2">
      <c r="A4712" s="164"/>
      <c r="B4712" s="164"/>
      <c r="C4712" s="164"/>
      <c r="D4712" s="165"/>
    </row>
    <row r="4713" spans="1:4" x14ac:dyDescent="0.2">
      <c r="A4713" s="164"/>
      <c r="B4713" s="164"/>
      <c r="C4713" s="164"/>
      <c r="D4713" s="165"/>
    </row>
    <row r="4714" spans="1:4" x14ac:dyDescent="0.2">
      <c r="A4714" s="164"/>
      <c r="B4714" s="164"/>
      <c r="C4714" s="164"/>
      <c r="D4714" s="165"/>
    </row>
    <row r="4715" spans="1:4" x14ac:dyDescent="0.2">
      <c r="A4715" s="164"/>
      <c r="B4715" s="164"/>
      <c r="C4715" s="164"/>
      <c r="D4715" s="165"/>
    </row>
    <row r="4716" spans="1:4" x14ac:dyDescent="0.2">
      <c r="A4716" s="164"/>
      <c r="B4716" s="164"/>
      <c r="C4716" s="164"/>
      <c r="D4716" s="165"/>
    </row>
    <row r="4717" spans="1:4" x14ac:dyDescent="0.2">
      <c r="A4717" s="164"/>
      <c r="B4717" s="164"/>
      <c r="C4717" s="164"/>
      <c r="D4717" s="165"/>
    </row>
    <row r="4718" spans="1:4" x14ac:dyDescent="0.2">
      <c r="A4718" s="164"/>
      <c r="B4718" s="164"/>
      <c r="C4718" s="164"/>
      <c r="D4718" s="165"/>
    </row>
    <row r="4719" spans="1:4" x14ac:dyDescent="0.2">
      <c r="A4719" s="164"/>
      <c r="B4719" s="164"/>
      <c r="C4719" s="164"/>
      <c r="D4719" s="165"/>
    </row>
    <row r="4720" spans="1:4" x14ac:dyDescent="0.2">
      <c r="A4720" s="164"/>
      <c r="B4720" s="164"/>
      <c r="C4720" s="164"/>
      <c r="D4720" s="165"/>
    </row>
    <row r="4721" spans="1:4" x14ac:dyDescent="0.2">
      <c r="A4721" s="164"/>
      <c r="B4721" s="164"/>
      <c r="C4721" s="164"/>
      <c r="D4721" s="165"/>
    </row>
    <row r="4722" spans="1:4" x14ac:dyDescent="0.2">
      <c r="A4722" s="164"/>
      <c r="B4722" s="164"/>
      <c r="C4722" s="164"/>
      <c r="D4722" s="165"/>
    </row>
    <row r="4723" spans="1:4" x14ac:dyDescent="0.2">
      <c r="A4723" s="164"/>
      <c r="B4723" s="164"/>
      <c r="C4723" s="164"/>
      <c r="D4723" s="165"/>
    </row>
    <row r="4724" spans="1:4" x14ac:dyDescent="0.2">
      <c r="A4724" s="164"/>
      <c r="B4724" s="164"/>
      <c r="C4724" s="164"/>
      <c r="D4724" s="165"/>
    </row>
    <row r="4725" spans="1:4" x14ac:dyDescent="0.2">
      <c r="A4725" s="164"/>
      <c r="B4725" s="164"/>
      <c r="C4725" s="164"/>
      <c r="D4725" s="165"/>
    </row>
    <row r="4726" spans="1:4" x14ac:dyDescent="0.2">
      <c r="A4726" s="164"/>
      <c r="B4726" s="164"/>
      <c r="C4726" s="164"/>
      <c r="D4726" s="165"/>
    </row>
    <row r="4727" spans="1:4" x14ac:dyDescent="0.2">
      <c r="A4727" s="164"/>
      <c r="B4727" s="164"/>
      <c r="C4727" s="164"/>
      <c r="D4727" s="165"/>
    </row>
    <row r="4728" spans="1:4" x14ac:dyDescent="0.2">
      <c r="A4728" s="164"/>
      <c r="B4728" s="164"/>
      <c r="C4728" s="164"/>
      <c r="D4728" s="165"/>
    </row>
    <row r="4729" spans="1:4" x14ac:dyDescent="0.2">
      <c r="A4729" s="164"/>
      <c r="B4729" s="164"/>
      <c r="C4729" s="164"/>
      <c r="D4729" s="165"/>
    </row>
    <row r="4730" spans="1:4" x14ac:dyDescent="0.2">
      <c r="A4730" s="164"/>
      <c r="B4730" s="164"/>
      <c r="C4730" s="164"/>
      <c r="D4730" s="165"/>
    </row>
    <row r="4731" spans="1:4" x14ac:dyDescent="0.2">
      <c r="A4731" s="164"/>
      <c r="B4731" s="164"/>
      <c r="C4731" s="164"/>
      <c r="D4731" s="165"/>
    </row>
    <row r="4732" spans="1:4" x14ac:dyDescent="0.2">
      <c r="A4732" s="164"/>
      <c r="B4732" s="164"/>
      <c r="C4732" s="164"/>
      <c r="D4732" s="165"/>
    </row>
    <row r="4733" spans="1:4" x14ac:dyDescent="0.2">
      <c r="A4733" s="164"/>
      <c r="B4733" s="164"/>
      <c r="C4733" s="164"/>
      <c r="D4733" s="165"/>
    </row>
    <row r="4734" spans="1:4" x14ac:dyDescent="0.2">
      <c r="A4734" s="164"/>
      <c r="B4734" s="164"/>
      <c r="C4734" s="164"/>
      <c r="D4734" s="165"/>
    </row>
    <row r="4735" spans="1:4" x14ac:dyDescent="0.2">
      <c r="A4735" s="164"/>
      <c r="B4735" s="164"/>
      <c r="C4735" s="164"/>
      <c r="D4735" s="165"/>
    </row>
    <row r="4736" spans="1:4" x14ac:dyDescent="0.2">
      <c r="A4736" s="164"/>
      <c r="B4736" s="164"/>
      <c r="C4736" s="164"/>
      <c r="D4736" s="165"/>
    </row>
    <row r="4737" spans="1:4" x14ac:dyDescent="0.2">
      <c r="A4737" s="164"/>
      <c r="B4737" s="164"/>
      <c r="C4737" s="164"/>
      <c r="D4737" s="165"/>
    </row>
    <row r="4738" spans="1:4" x14ac:dyDescent="0.2">
      <c r="A4738" s="164"/>
      <c r="B4738" s="164"/>
      <c r="C4738" s="164"/>
      <c r="D4738" s="165"/>
    </row>
    <row r="4739" spans="1:4" x14ac:dyDescent="0.2">
      <c r="A4739" s="164"/>
      <c r="B4739" s="164"/>
      <c r="C4739" s="164"/>
      <c r="D4739" s="165"/>
    </row>
    <row r="4740" spans="1:4" x14ac:dyDescent="0.2">
      <c r="A4740" s="164"/>
      <c r="B4740" s="164"/>
      <c r="C4740" s="164"/>
      <c r="D4740" s="165"/>
    </row>
    <row r="4741" spans="1:4" x14ac:dyDescent="0.2">
      <c r="A4741" s="164"/>
      <c r="B4741" s="164"/>
      <c r="C4741" s="164"/>
      <c r="D4741" s="165"/>
    </row>
    <row r="4742" spans="1:4" x14ac:dyDescent="0.2">
      <c r="A4742" s="164"/>
      <c r="B4742" s="164"/>
      <c r="C4742" s="164"/>
      <c r="D4742" s="165"/>
    </row>
    <row r="4743" spans="1:4" x14ac:dyDescent="0.2">
      <c r="A4743" s="164"/>
      <c r="B4743" s="164"/>
      <c r="C4743" s="164"/>
      <c r="D4743" s="165"/>
    </row>
    <row r="4744" spans="1:4" x14ac:dyDescent="0.2">
      <c r="A4744" s="164"/>
      <c r="B4744" s="164"/>
      <c r="C4744" s="164"/>
      <c r="D4744" s="165"/>
    </row>
    <row r="4745" spans="1:4" x14ac:dyDescent="0.2">
      <c r="A4745" s="164"/>
      <c r="B4745" s="164"/>
      <c r="C4745" s="164"/>
      <c r="D4745" s="165"/>
    </row>
    <row r="4746" spans="1:4" x14ac:dyDescent="0.2">
      <c r="A4746" s="164"/>
      <c r="B4746" s="164"/>
      <c r="C4746" s="164"/>
      <c r="D4746" s="165"/>
    </row>
    <row r="4747" spans="1:4" x14ac:dyDescent="0.2">
      <c r="A4747" s="164"/>
      <c r="B4747" s="164"/>
      <c r="C4747" s="164"/>
      <c r="D4747" s="165"/>
    </row>
    <row r="4748" spans="1:4" x14ac:dyDescent="0.2">
      <c r="A4748" s="164"/>
      <c r="B4748" s="164"/>
      <c r="C4748" s="164"/>
      <c r="D4748" s="165"/>
    </row>
    <row r="4749" spans="1:4" x14ac:dyDescent="0.2">
      <c r="A4749" s="164"/>
      <c r="B4749" s="164"/>
      <c r="C4749" s="164"/>
      <c r="D4749" s="165"/>
    </row>
    <row r="4750" spans="1:4" x14ac:dyDescent="0.2">
      <c r="A4750" s="164"/>
      <c r="B4750" s="164"/>
      <c r="C4750" s="164"/>
      <c r="D4750" s="165"/>
    </row>
    <row r="4751" spans="1:4" x14ac:dyDescent="0.2">
      <c r="A4751" s="164"/>
      <c r="B4751" s="164"/>
      <c r="C4751" s="164"/>
      <c r="D4751" s="165"/>
    </row>
    <row r="4752" spans="1:4" x14ac:dyDescent="0.2">
      <c r="A4752" s="164"/>
      <c r="B4752" s="164"/>
      <c r="C4752" s="164"/>
      <c r="D4752" s="165"/>
    </row>
    <row r="4753" spans="1:4" x14ac:dyDescent="0.2">
      <c r="A4753" s="164"/>
      <c r="B4753" s="164"/>
      <c r="C4753" s="164"/>
      <c r="D4753" s="165"/>
    </row>
    <row r="4754" spans="1:4" x14ac:dyDescent="0.2">
      <c r="A4754" s="164"/>
      <c r="B4754" s="164"/>
      <c r="C4754" s="164"/>
      <c r="D4754" s="165"/>
    </row>
    <row r="4755" spans="1:4" x14ac:dyDescent="0.2">
      <c r="A4755" s="164"/>
      <c r="B4755" s="164"/>
      <c r="C4755" s="164"/>
      <c r="D4755" s="165"/>
    </row>
    <row r="4756" spans="1:4" x14ac:dyDescent="0.2">
      <c r="A4756" s="164"/>
      <c r="B4756" s="164"/>
      <c r="C4756" s="164"/>
      <c r="D4756" s="165"/>
    </row>
    <row r="4757" spans="1:4" x14ac:dyDescent="0.2">
      <c r="A4757" s="164"/>
      <c r="B4757" s="164"/>
      <c r="C4757" s="164"/>
      <c r="D4757" s="165"/>
    </row>
    <row r="4758" spans="1:4" x14ac:dyDescent="0.2">
      <c r="A4758" s="164"/>
      <c r="B4758" s="164"/>
      <c r="C4758" s="164"/>
      <c r="D4758" s="165"/>
    </row>
    <row r="4759" spans="1:4" x14ac:dyDescent="0.2">
      <c r="A4759" s="164"/>
      <c r="B4759" s="164"/>
      <c r="C4759" s="164"/>
      <c r="D4759" s="165"/>
    </row>
    <row r="4760" spans="1:4" x14ac:dyDescent="0.2">
      <c r="A4760" s="164"/>
      <c r="B4760" s="164"/>
      <c r="C4760" s="164"/>
      <c r="D4760" s="165"/>
    </row>
    <row r="4761" spans="1:4" x14ac:dyDescent="0.2">
      <c r="A4761" s="164"/>
      <c r="B4761" s="164"/>
      <c r="C4761" s="164"/>
      <c r="D4761" s="165"/>
    </row>
    <row r="4762" spans="1:4" x14ac:dyDescent="0.2">
      <c r="A4762" s="164"/>
      <c r="B4762" s="164"/>
      <c r="C4762" s="164"/>
      <c r="D4762" s="165"/>
    </row>
    <row r="4763" spans="1:4" x14ac:dyDescent="0.2">
      <c r="A4763" s="164"/>
      <c r="B4763" s="164"/>
      <c r="C4763" s="164"/>
      <c r="D4763" s="165"/>
    </row>
    <row r="4764" spans="1:4" x14ac:dyDescent="0.2">
      <c r="A4764" s="164"/>
      <c r="B4764" s="164"/>
      <c r="C4764" s="164"/>
      <c r="D4764" s="165"/>
    </row>
    <row r="4765" spans="1:4" x14ac:dyDescent="0.2">
      <c r="A4765" s="164"/>
      <c r="B4765" s="164"/>
      <c r="C4765" s="164"/>
      <c r="D4765" s="165"/>
    </row>
    <row r="4766" spans="1:4" x14ac:dyDescent="0.2">
      <c r="A4766" s="164"/>
      <c r="B4766" s="164"/>
      <c r="C4766" s="164"/>
      <c r="D4766" s="165"/>
    </row>
    <row r="4767" spans="1:4" x14ac:dyDescent="0.2">
      <c r="A4767" s="164"/>
      <c r="B4767" s="164"/>
      <c r="C4767" s="164"/>
      <c r="D4767" s="165"/>
    </row>
    <row r="4768" spans="1:4" x14ac:dyDescent="0.2">
      <c r="A4768" s="164"/>
      <c r="B4768" s="164"/>
      <c r="C4768" s="164"/>
      <c r="D4768" s="165"/>
    </row>
    <row r="4769" spans="1:4" x14ac:dyDescent="0.2">
      <c r="A4769" s="164"/>
      <c r="B4769" s="164"/>
      <c r="C4769" s="164"/>
      <c r="D4769" s="165"/>
    </row>
    <row r="4770" spans="1:4" x14ac:dyDescent="0.2">
      <c r="A4770" s="164"/>
      <c r="B4770" s="164"/>
      <c r="C4770" s="164"/>
      <c r="D4770" s="165"/>
    </row>
    <row r="4771" spans="1:4" x14ac:dyDescent="0.2">
      <c r="A4771" s="164"/>
      <c r="B4771" s="164"/>
      <c r="C4771" s="164"/>
      <c r="D4771" s="165"/>
    </row>
    <row r="4772" spans="1:4" x14ac:dyDescent="0.2">
      <c r="A4772" s="164"/>
      <c r="B4772" s="164"/>
      <c r="C4772" s="164"/>
      <c r="D4772" s="165"/>
    </row>
    <row r="4773" spans="1:4" x14ac:dyDescent="0.2">
      <c r="A4773" s="164"/>
      <c r="B4773" s="164"/>
      <c r="C4773" s="164"/>
      <c r="D4773" s="165"/>
    </row>
    <row r="4774" spans="1:4" x14ac:dyDescent="0.2">
      <c r="A4774" s="164"/>
      <c r="B4774" s="164"/>
      <c r="C4774" s="164"/>
      <c r="D4774" s="165"/>
    </row>
    <row r="4775" spans="1:4" x14ac:dyDescent="0.2">
      <c r="A4775" s="164"/>
      <c r="B4775" s="164"/>
      <c r="C4775" s="164"/>
      <c r="D4775" s="165"/>
    </row>
    <row r="4776" spans="1:4" x14ac:dyDescent="0.2">
      <c r="A4776" s="164"/>
      <c r="B4776" s="164"/>
      <c r="C4776" s="164"/>
      <c r="D4776" s="165"/>
    </row>
    <row r="4777" spans="1:4" x14ac:dyDescent="0.2">
      <c r="A4777" s="164"/>
      <c r="B4777" s="164"/>
      <c r="C4777" s="164"/>
      <c r="D4777" s="165"/>
    </row>
    <row r="4778" spans="1:4" x14ac:dyDescent="0.2">
      <c r="A4778" s="164"/>
      <c r="B4778" s="164"/>
      <c r="C4778" s="164"/>
      <c r="D4778" s="165"/>
    </row>
    <row r="4779" spans="1:4" x14ac:dyDescent="0.2">
      <c r="A4779" s="164"/>
      <c r="B4779" s="164"/>
      <c r="C4779" s="164"/>
      <c r="D4779" s="165"/>
    </row>
    <row r="4780" spans="1:4" x14ac:dyDescent="0.2">
      <c r="A4780" s="164"/>
      <c r="B4780" s="164"/>
      <c r="C4780" s="164"/>
      <c r="D4780" s="165"/>
    </row>
    <row r="4781" spans="1:4" x14ac:dyDescent="0.2">
      <c r="A4781" s="164"/>
      <c r="B4781" s="164"/>
      <c r="C4781" s="164"/>
      <c r="D4781" s="165"/>
    </row>
    <row r="4782" spans="1:4" x14ac:dyDescent="0.2">
      <c r="A4782" s="164"/>
      <c r="B4782" s="164"/>
      <c r="C4782" s="164"/>
      <c r="D4782" s="165"/>
    </row>
    <row r="4783" spans="1:4" x14ac:dyDescent="0.2">
      <c r="A4783" s="164"/>
      <c r="B4783" s="164"/>
      <c r="C4783" s="164"/>
      <c r="D4783" s="165"/>
    </row>
    <row r="4784" spans="1:4" x14ac:dyDescent="0.2">
      <c r="A4784" s="164"/>
      <c r="B4784" s="164"/>
      <c r="C4784" s="164"/>
      <c r="D4784" s="165"/>
    </row>
    <row r="4785" spans="1:4" x14ac:dyDescent="0.2">
      <c r="A4785" s="164"/>
      <c r="B4785" s="164"/>
      <c r="C4785" s="164"/>
      <c r="D4785" s="165"/>
    </row>
    <row r="4786" spans="1:4" x14ac:dyDescent="0.2">
      <c r="A4786" s="164"/>
      <c r="B4786" s="164"/>
      <c r="C4786" s="164"/>
      <c r="D4786" s="165"/>
    </row>
    <row r="4787" spans="1:4" x14ac:dyDescent="0.2">
      <c r="A4787" s="164"/>
      <c r="B4787" s="164"/>
      <c r="C4787" s="164"/>
      <c r="D4787" s="165"/>
    </row>
    <row r="4788" spans="1:4" x14ac:dyDescent="0.2">
      <c r="A4788" s="164"/>
      <c r="B4788" s="164"/>
      <c r="C4788" s="164"/>
      <c r="D4788" s="165"/>
    </row>
    <row r="4789" spans="1:4" x14ac:dyDescent="0.2">
      <c r="A4789" s="164"/>
      <c r="B4789" s="164"/>
      <c r="C4789" s="164"/>
      <c r="D4789" s="165"/>
    </row>
    <row r="4790" spans="1:4" x14ac:dyDescent="0.2">
      <c r="A4790" s="164"/>
      <c r="B4790" s="164"/>
      <c r="C4790" s="164"/>
      <c r="D4790" s="165"/>
    </row>
    <row r="4791" spans="1:4" x14ac:dyDescent="0.2">
      <c r="A4791" s="164"/>
      <c r="B4791" s="164"/>
      <c r="C4791" s="164"/>
      <c r="D4791" s="165"/>
    </row>
    <row r="4792" spans="1:4" x14ac:dyDescent="0.2">
      <c r="A4792" s="164"/>
      <c r="B4792" s="164"/>
      <c r="C4792" s="164"/>
      <c r="D4792" s="165"/>
    </row>
    <row r="4793" spans="1:4" x14ac:dyDescent="0.2">
      <c r="A4793" s="164"/>
      <c r="B4793" s="164"/>
      <c r="C4793" s="164"/>
      <c r="D4793" s="165"/>
    </row>
    <row r="4794" spans="1:4" x14ac:dyDescent="0.2">
      <c r="A4794" s="164"/>
      <c r="B4794" s="164"/>
      <c r="C4794" s="164"/>
      <c r="D4794" s="165"/>
    </row>
    <row r="4795" spans="1:4" x14ac:dyDescent="0.2">
      <c r="A4795" s="164"/>
      <c r="B4795" s="164"/>
      <c r="C4795" s="164"/>
      <c r="D4795" s="165"/>
    </row>
    <row r="4796" spans="1:4" x14ac:dyDescent="0.2">
      <c r="A4796" s="164"/>
      <c r="B4796" s="164"/>
      <c r="C4796" s="164"/>
      <c r="D4796" s="165"/>
    </row>
    <row r="4797" spans="1:4" x14ac:dyDescent="0.2">
      <c r="A4797" s="164"/>
      <c r="B4797" s="164"/>
      <c r="C4797" s="164"/>
      <c r="D4797" s="165"/>
    </row>
    <row r="4798" spans="1:4" x14ac:dyDescent="0.2">
      <c r="A4798" s="164"/>
      <c r="B4798" s="164"/>
      <c r="C4798" s="164"/>
      <c r="D4798" s="165"/>
    </row>
    <row r="4799" spans="1:4" x14ac:dyDescent="0.2">
      <c r="A4799" s="164"/>
      <c r="B4799" s="164"/>
      <c r="C4799" s="164"/>
      <c r="D4799" s="165"/>
    </row>
    <row r="4800" spans="1:4" x14ac:dyDescent="0.2">
      <c r="A4800" s="164"/>
      <c r="B4800" s="164"/>
      <c r="C4800" s="164"/>
      <c r="D4800" s="165"/>
    </row>
    <row r="4801" spans="1:4" x14ac:dyDescent="0.2">
      <c r="A4801" s="164"/>
      <c r="B4801" s="164"/>
      <c r="C4801" s="164"/>
      <c r="D4801" s="165"/>
    </row>
    <row r="4802" spans="1:4" x14ac:dyDescent="0.2">
      <c r="A4802" s="164"/>
      <c r="B4802" s="164"/>
      <c r="C4802" s="164"/>
      <c r="D4802" s="165"/>
    </row>
    <row r="4803" spans="1:4" x14ac:dyDescent="0.2">
      <c r="A4803" s="164"/>
      <c r="B4803" s="164"/>
      <c r="C4803" s="164"/>
      <c r="D4803" s="165"/>
    </row>
    <row r="4804" spans="1:4" x14ac:dyDescent="0.2">
      <c r="A4804" s="164"/>
      <c r="B4804" s="164"/>
      <c r="C4804" s="164"/>
      <c r="D4804" s="165"/>
    </row>
    <row r="4805" spans="1:4" x14ac:dyDescent="0.2">
      <c r="A4805" s="164"/>
      <c r="B4805" s="164"/>
      <c r="C4805" s="164"/>
      <c r="D4805" s="165"/>
    </row>
    <row r="4806" spans="1:4" x14ac:dyDescent="0.2">
      <c r="A4806" s="164"/>
      <c r="B4806" s="164"/>
      <c r="C4806" s="164"/>
      <c r="D4806" s="165"/>
    </row>
    <row r="4807" spans="1:4" x14ac:dyDescent="0.2">
      <c r="A4807" s="164"/>
      <c r="B4807" s="164"/>
      <c r="C4807" s="164"/>
      <c r="D4807" s="165"/>
    </row>
    <row r="4808" spans="1:4" x14ac:dyDescent="0.2">
      <c r="A4808" s="164"/>
      <c r="B4808" s="164"/>
      <c r="C4808" s="164"/>
      <c r="D4808" s="165"/>
    </row>
    <row r="4809" spans="1:4" x14ac:dyDescent="0.2">
      <c r="A4809" s="164"/>
      <c r="B4809" s="164"/>
      <c r="C4809" s="164"/>
      <c r="D4809" s="165"/>
    </row>
    <row r="4810" spans="1:4" x14ac:dyDescent="0.2">
      <c r="A4810" s="164"/>
      <c r="B4810" s="164"/>
      <c r="C4810" s="164"/>
      <c r="D4810" s="165"/>
    </row>
    <row r="4811" spans="1:4" x14ac:dyDescent="0.2">
      <c r="A4811" s="164"/>
      <c r="B4811" s="164"/>
      <c r="C4811" s="164"/>
      <c r="D4811" s="165"/>
    </row>
    <row r="4812" spans="1:4" x14ac:dyDescent="0.2">
      <c r="A4812" s="164"/>
      <c r="B4812" s="164"/>
      <c r="C4812" s="164"/>
      <c r="D4812" s="165"/>
    </row>
    <row r="4813" spans="1:4" x14ac:dyDescent="0.2">
      <c r="A4813" s="164"/>
      <c r="B4813" s="164"/>
      <c r="C4813" s="164"/>
      <c r="D4813" s="165"/>
    </row>
    <row r="4814" spans="1:4" x14ac:dyDescent="0.2">
      <c r="A4814" s="164"/>
      <c r="B4814" s="164"/>
      <c r="C4814" s="164"/>
      <c r="D4814" s="165"/>
    </row>
    <row r="4815" spans="1:4" x14ac:dyDescent="0.2">
      <c r="A4815" s="164"/>
      <c r="B4815" s="164"/>
      <c r="C4815" s="164"/>
      <c r="D4815" s="165"/>
    </row>
    <row r="4816" spans="1:4" x14ac:dyDescent="0.2">
      <c r="A4816" s="164"/>
      <c r="B4816" s="164"/>
      <c r="C4816" s="164"/>
      <c r="D4816" s="165"/>
    </row>
    <row r="4817" spans="1:4" x14ac:dyDescent="0.2">
      <c r="A4817" s="164"/>
      <c r="B4817" s="164"/>
      <c r="C4817" s="164"/>
      <c r="D4817" s="165"/>
    </row>
    <row r="4818" spans="1:4" x14ac:dyDescent="0.2">
      <c r="A4818" s="164"/>
      <c r="B4818" s="164"/>
      <c r="C4818" s="164"/>
      <c r="D4818" s="165"/>
    </row>
    <row r="4819" spans="1:4" x14ac:dyDescent="0.2">
      <c r="A4819" s="164"/>
      <c r="B4819" s="164"/>
      <c r="C4819" s="164"/>
      <c r="D4819" s="165"/>
    </row>
    <row r="4820" spans="1:4" x14ac:dyDescent="0.2">
      <c r="A4820" s="164"/>
      <c r="B4820" s="164"/>
      <c r="C4820" s="164"/>
      <c r="D4820" s="165"/>
    </row>
    <row r="4821" spans="1:4" x14ac:dyDescent="0.2">
      <c r="A4821" s="164"/>
      <c r="B4821" s="164"/>
      <c r="C4821" s="164"/>
      <c r="D4821" s="165"/>
    </row>
    <row r="4822" spans="1:4" x14ac:dyDescent="0.2">
      <c r="A4822" s="164"/>
      <c r="B4822" s="164"/>
      <c r="C4822" s="164"/>
      <c r="D4822" s="165"/>
    </row>
    <row r="4823" spans="1:4" x14ac:dyDescent="0.2">
      <c r="A4823" s="164"/>
      <c r="B4823" s="164"/>
      <c r="C4823" s="164"/>
      <c r="D4823" s="165"/>
    </row>
    <row r="4824" spans="1:4" x14ac:dyDescent="0.2">
      <c r="A4824" s="164"/>
      <c r="B4824" s="164"/>
      <c r="C4824" s="164"/>
      <c r="D4824" s="165"/>
    </row>
    <row r="4825" spans="1:4" x14ac:dyDescent="0.2">
      <c r="A4825" s="164"/>
      <c r="B4825" s="164"/>
      <c r="C4825" s="164"/>
      <c r="D4825" s="165"/>
    </row>
    <row r="4826" spans="1:4" x14ac:dyDescent="0.2">
      <c r="A4826" s="164"/>
      <c r="B4826" s="164"/>
      <c r="C4826" s="164"/>
      <c r="D4826" s="165"/>
    </row>
    <row r="4827" spans="1:4" x14ac:dyDescent="0.2">
      <c r="A4827" s="164"/>
      <c r="B4827" s="164"/>
      <c r="C4827" s="164"/>
      <c r="D4827" s="165"/>
    </row>
    <row r="4828" spans="1:4" x14ac:dyDescent="0.2">
      <c r="A4828" s="164"/>
      <c r="B4828" s="164"/>
      <c r="C4828" s="164"/>
      <c r="D4828" s="165"/>
    </row>
    <row r="4829" spans="1:4" x14ac:dyDescent="0.2">
      <c r="A4829" s="164"/>
      <c r="B4829" s="164"/>
      <c r="C4829" s="164"/>
      <c r="D4829" s="165"/>
    </row>
    <row r="4830" spans="1:4" x14ac:dyDescent="0.2">
      <c r="A4830" s="164"/>
      <c r="B4830" s="164"/>
      <c r="C4830" s="164"/>
      <c r="D4830" s="165"/>
    </row>
    <row r="4831" spans="1:4" x14ac:dyDescent="0.2">
      <c r="A4831" s="164"/>
      <c r="B4831" s="164"/>
      <c r="C4831" s="164"/>
      <c r="D4831" s="165"/>
    </row>
    <row r="4832" spans="1:4" x14ac:dyDescent="0.2">
      <c r="A4832" s="164"/>
      <c r="B4832" s="164"/>
      <c r="C4832" s="164"/>
      <c r="D4832" s="165"/>
    </row>
    <row r="4833" spans="1:4" x14ac:dyDescent="0.2">
      <c r="A4833" s="164"/>
      <c r="B4833" s="164"/>
      <c r="C4833" s="164"/>
      <c r="D4833" s="165"/>
    </row>
    <row r="4834" spans="1:4" x14ac:dyDescent="0.2">
      <c r="A4834" s="164"/>
      <c r="B4834" s="164"/>
      <c r="C4834" s="164"/>
      <c r="D4834" s="165"/>
    </row>
    <row r="4835" spans="1:4" x14ac:dyDescent="0.2">
      <c r="A4835" s="164"/>
      <c r="B4835" s="164"/>
      <c r="C4835" s="164"/>
      <c r="D4835" s="165"/>
    </row>
    <row r="4836" spans="1:4" x14ac:dyDescent="0.2">
      <c r="A4836" s="164"/>
      <c r="B4836" s="164"/>
      <c r="C4836" s="164"/>
      <c r="D4836" s="165"/>
    </row>
    <row r="4837" spans="1:4" x14ac:dyDescent="0.2">
      <c r="A4837" s="164"/>
      <c r="B4837" s="164"/>
      <c r="C4837" s="164"/>
      <c r="D4837" s="165"/>
    </row>
    <row r="4838" spans="1:4" x14ac:dyDescent="0.2">
      <c r="A4838" s="164"/>
      <c r="B4838" s="164"/>
      <c r="C4838" s="164"/>
      <c r="D4838" s="165"/>
    </row>
    <row r="4839" spans="1:4" x14ac:dyDescent="0.2">
      <c r="A4839" s="164"/>
      <c r="B4839" s="164"/>
      <c r="C4839" s="164"/>
      <c r="D4839" s="165"/>
    </row>
    <row r="4840" spans="1:4" x14ac:dyDescent="0.2">
      <c r="A4840" s="164"/>
      <c r="B4840" s="164"/>
      <c r="C4840" s="164"/>
      <c r="D4840" s="165"/>
    </row>
    <row r="4841" spans="1:4" x14ac:dyDescent="0.2">
      <c r="A4841" s="164"/>
      <c r="B4841" s="164"/>
      <c r="C4841" s="164"/>
      <c r="D4841" s="165"/>
    </row>
    <row r="4842" spans="1:4" x14ac:dyDescent="0.2">
      <c r="A4842" s="164"/>
      <c r="B4842" s="164"/>
      <c r="C4842" s="164"/>
      <c r="D4842" s="165"/>
    </row>
    <row r="4843" spans="1:4" x14ac:dyDescent="0.2">
      <c r="A4843" s="164"/>
      <c r="B4843" s="164"/>
      <c r="C4843" s="164"/>
      <c r="D4843" s="165"/>
    </row>
    <row r="4844" spans="1:4" x14ac:dyDescent="0.2">
      <c r="A4844" s="164"/>
      <c r="B4844" s="164"/>
      <c r="C4844" s="164"/>
      <c r="D4844" s="165"/>
    </row>
    <row r="4845" spans="1:4" x14ac:dyDescent="0.2">
      <c r="A4845" s="164"/>
      <c r="B4845" s="164"/>
      <c r="C4845" s="164"/>
      <c r="D4845" s="165"/>
    </row>
    <row r="4846" spans="1:4" x14ac:dyDescent="0.2">
      <c r="A4846" s="164"/>
      <c r="B4846" s="164"/>
      <c r="C4846" s="164"/>
      <c r="D4846" s="165"/>
    </row>
    <row r="4847" spans="1:4" x14ac:dyDescent="0.2">
      <c r="A4847" s="164"/>
      <c r="B4847" s="164"/>
      <c r="C4847" s="164"/>
      <c r="D4847" s="165"/>
    </row>
    <row r="4848" spans="1:4" x14ac:dyDescent="0.2">
      <c r="A4848" s="164"/>
      <c r="B4848" s="164"/>
      <c r="C4848" s="164"/>
      <c r="D4848" s="165"/>
    </row>
    <row r="4849" spans="1:4" x14ac:dyDescent="0.2">
      <c r="A4849" s="164"/>
      <c r="B4849" s="164"/>
      <c r="C4849" s="164"/>
      <c r="D4849" s="165"/>
    </row>
    <row r="4850" spans="1:4" x14ac:dyDescent="0.2">
      <c r="A4850" s="164"/>
      <c r="B4850" s="164"/>
      <c r="C4850" s="164"/>
      <c r="D4850" s="165"/>
    </row>
    <row r="4851" spans="1:4" x14ac:dyDescent="0.2">
      <c r="A4851" s="164"/>
      <c r="B4851" s="164"/>
      <c r="C4851" s="164"/>
      <c r="D4851" s="165"/>
    </row>
    <row r="4852" spans="1:4" x14ac:dyDescent="0.2">
      <c r="A4852" s="164"/>
      <c r="B4852" s="164"/>
      <c r="C4852" s="164"/>
      <c r="D4852" s="165"/>
    </row>
    <row r="4853" spans="1:4" x14ac:dyDescent="0.2">
      <c r="A4853" s="164"/>
      <c r="B4853" s="164"/>
      <c r="C4853" s="164"/>
      <c r="D4853" s="165"/>
    </row>
    <row r="4854" spans="1:4" x14ac:dyDescent="0.2">
      <c r="A4854" s="164"/>
      <c r="B4854" s="164"/>
      <c r="C4854" s="164"/>
      <c r="D4854" s="165"/>
    </row>
    <row r="4855" spans="1:4" x14ac:dyDescent="0.2">
      <c r="A4855" s="164"/>
      <c r="B4855" s="164"/>
      <c r="C4855" s="164"/>
      <c r="D4855" s="165"/>
    </row>
    <row r="4856" spans="1:4" x14ac:dyDescent="0.2">
      <c r="A4856" s="164"/>
      <c r="B4856" s="164"/>
      <c r="C4856" s="164"/>
      <c r="D4856" s="165"/>
    </row>
    <row r="4857" spans="1:4" x14ac:dyDescent="0.2">
      <c r="A4857" s="164"/>
      <c r="B4857" s="164"/>
      <c r="C4857" s="164"/>
      <c r="D4857" s="165"/>
    </row>
    <row r="4858" spans="1:4" x14ac:dyDescent="0.2">
      <c r="A4858" s="164"/>
      <c r="B4858" s="164"/>
      <c r="C4858" s="164"/>
      <c r="D4858" s="165"/>
    </row>
    <row r="4859" spans="1:4" x14ac:dyDescent="0.2">
      <c r="A4859" s="164"/>
      <c r="B4859" s="164"/>
      <c r="C4859" s="164"/>
      <c r="D4859" s="165"/>
    </row>
    <row r="4860" spans="1:4" x14ac:dyDescent="0.2">
      <c r="A4860" s="164"/>
      <c r="B4860" s="164"/>
      <c r="C4860" s="164"/>
      <c r="D4860" s="165"/>
    </row>
    <row r="4861" spans="1:4" x14ac:dyDescent="0.2">
      <c r="A4861" s="164"/>
      <c r="B4861" s="164"/>
      <c r="C4861" s="164"/>
      <c r="D4861" s="165"/>
    </row>
    <row r="4862" spans="1:4" x14ac:dyDescent="0.2">
      <c r="A4862" s="164"/>
      <c r="B4862" s="164"/>
      <c r="C4862" s="164"/>
      <c r="D4862" s="165"/>
    </row>
    <row r="4863" spans="1:4" x14ac:dyDescent="0.2">
      <c r="A4863" s="164"/>
      <c r="B4863" s="164"/>
      <c r="C4863" s="164"/>
      <c r="D4863" s="165"/>
    </row>
    <row r="4864" spans="1:4" x14ac:dyDescent="0.2">
      <c r="A4864" s="164"/>
      <c r="B4864" s="164"/>
      <c r="C4864" s="164"/>
      <c r="D4864" s="165"/>
    </row>
    <row r="4865" spans="1:4" x14ac:dyDescent="0.2">
      <c r="A4865" s="164"/>
      <c r="B4865" s="164"/>
      <c r="C4865" s="164"/>
      <c r="D4865" s="165"/>
    </row>
    <row r="4866" spans="1:4" x14ac:dyDescent="0.2">
      <c r="A4866" s="164"/>
      <c r="B4866" s="164"/>
      <c r="C4866" s="164"/>
      <c r="D4866" s="165"/>
    </row>
    <row r="4867" spans="1:4" x14ac:dyDescent="0.2">
      <c r="A4867" s="164"/>
      <c r="B4867" s="164"/>
      <c r="C4867" s="164"/>
      <c r="D4867" s="165"/>
    </row>
    <row r="4868" spans="1:4" x14ac:dyDescent="0.2">
      <c r="A4868" s="164"/>
      <c r="B4868" s="164"/>
      <c r="C4868" s="164"/>
      <c r="D4868" s="165"/>
    </row>
    <row r="4869" spans="1:4" x14ac:dyDescent="0.2">
      <c r="A4869" s="164"/>
      <c r="B4869" s="164"/>
      <c r="C4869" s="164"/>
      <c r="D4869" s="165"/>
    </row>
    <row r="4870" spans="1:4" x14ac:dyDescent="0.2">
      <c r="A4870" s="164"/>
      <c r="B4870" s="164"/>
      <c r="C4870" s="164"/>
      <c r="D4870" s="165"/>
    </row>
    <row r="4871" spans="1:4" x14ac:dyDescent="0.2">
      <c r="A4871" s="164"/>
      <c r="B4871" s="164"/>
      <c r="C4871" s="164"/>
      <c r="D4871" s="165"/>
    </row>
    <row r="4872" spans="1:4" x14ac:dyDescent="0.2">
      <c r="A4872" s="164"/>
      <c r="B4872" s="164"/>
      <c r="C4872" s="164"/>
      <c r="D4872" s="165"/>
    </row>
    <row r="4873" spans="1:4" x14ac:dyDescent="0.2">
      <c r="A4873" s="164"/>
      <c r="B4873" s="164"/>
      <c r="C4873" s="164"/>
      <c r="D4873" s="165"/>
    </row>
    <row r="4874" spans="1:4" x14ac:dyDescent="0.2">
      <c r="A4874" s="164"/>
      <c r="B4874" s="164"/>
      <c r="C4874" s="164"/>
      <c r="D4874" s="165"/>
    </row>
    <row r="4875" spans="1:4" x14ac:dyDescent="0.2">
      <c r="A4875" s="164"/>
      <c r="B4875" s="164"/>
      <c r="C4875" s="164"/>
      <c r="D4875" s="165"/>
    </row>
    <row r="4876" spans="1:4" x14ac:dyDescent="0.2">
      <c r="A4876" s="164"/>
      <c r="B4876" s="164"/>
      <c r="C4876" s="164"/>
      <c r="D4876" s="165"/>
    </row>
    <row r="4877" spans="1:4" x14ac:dyDescent="0.2">
      <c r="A4877" s="164"/>
      <c r="B4877" s="164"/>
      <c r="C4877" s="164"/>
      <c r="D4877" s="165"/>
    </row>
    <row r="4878" spans="1:4" x14ac:dyDescent="0.2">
      <c r="A4878" s="164"/>
      <c r="B4878" s="164"/>
      <c r="C4878" s="164"/>
      <c r="D4878" s="165"/>
    </row>
    <row r="4879" spans="1:4" x14ac:dyDescent="0.2">
      <c r="A4879" s="164"/>
      <c r="B4879" s="164"/>
      <c r="C4879" s="164"/>
      <c r="D4879" s="165"/>
    </row>
    <row r="4880" spans="1:4" x14ac:dyDescent="0.2">
      <c r="A4880" s="164"/>
      <c r="B4880" s="164"/>
      <c r="C4880" s="164"/>
      <c r="D4880" s="165"/>
    </row>
    <row r="4881" spans="1:4" x14ac:dyDescent="0.2">
      <c r="A4881" s="164"/>
      <c r="B4881" s="164"/>
      <c r="C4881" s="164"/>
      <c r="D4881" s="165"/>
    </row>
    <row r="4882" spans="1:4" x14ac:dyDescent="0.2">
      <c r="A4882" s="164"/>
      <c r="B4882" s="164"/>
      <c r="C4882" s="164"/>
      <c r="D4882" s="165"/>
    </row>
    <row r="4883" spans="1:4" x14ac:dyDescent="0.2">
      <c r="A4883" s="164"/>
      <c r="B4883" s="164"/>
      <c r="C4883" s="164"/>
      <c r="D4883" s="165"/>
    </row>
    <row r="4884" spans="1:4" x14ac:dyDescent="0.2">
      <c r="A4884" s="164"/>
      <c r="B4884" s="164"/>
      <c r="C4884" s="164"/>
      <c r="D4884" s="165"/>
    </row>
    <row r="4885" spans="1:4" x14ac:dyDescent="0.2">
      <c r="A4885" s="164"/>
      <c r="B4885" s="164"/>
      <c r="C4885" s="164"/>
      <c r="D4885" s="165"/>
    </row>
    <row r="4886" spans="1:4" x14ac:dyDescent="0.2">
      <c r="A4886" s="164"/>
      <c r="B4886" s="164"/>
      <c r="C4886" s="164"/>
      <c r="D4886" s="165"/>
    </row>
    <row r="4887" spans="1:4" x14ac:dyDescent="0.2">
      <c r="A4887" s="164"/>
      <c r="B4887" s="164"/>
      <c r="C4887" s="164"/>
      <c r="D4887" s="165"/>
    </row>
    <row r="4888" spans="1:4" x14ac:dyDescent="0.2">
      <c r="A4888" s="164"/>
      <c r="B4888" s="164"/>
      <c r="C4888" s="164"/>
      <c r="D4888" s="165"/>
    </row>
    <row r="4889" spans="1:4" x14ac:dyDescent="0.2">
      <c r="A4889" s="164"/>
      <c r="B4889" s="164"/>
      <c r="C4889" s="164"/>
      <c r="D4889" s="165"/>
    </row>
    <row r="4890" spans="1:4" x14ac:dyDescent="0.2">
      <c r="A4890" s="164"/>
      <c r="B4890" s="164"/>
      <c r="C4890" s="164"/>
      <c r="D4890" s="165"/>
    </row>
    <row r="4891" spans="1:4" x14ac:dyDescent="0.2">
      <c r="A4891" s="164"/>
      <c r="B4891" s="164"/>
      <c r="C4891" s="164"/>
      <c r="D4891" s="165"/>
    </row>
    <row r="4892" spans="1:4" x14ac:dyDescent="0.2">
      <c r="A4892" s="164"/>
      <c r="B4892" s="164"/>
      <c r="C4892" s="164"/>
      <c r="D4892" s="165"/>
    </row>
    <row r="4893" spans="1:4" x14ac:dyDescent="0.2">
      <c r="A4893" s="164"/>
      <c r="B4893" s="164"/>
      <c r="C4893" s="164"/>
      <c r="D4893" s="165"/>
    </row>
    <row r="4894" spans="1:4" x14ac:dyDescent="0.2">
      <c r="A4894" s="164"/>
      <c r="B4894" s="164"/>
      <c r="C4894" s="164"/>
      <c r="D4894" s="165"/>
    </row>
    <row r="4895" spans="1:4" x14ac:dyDescent="0.2">
      <c r="A4895" s="164"/>
      <c r="B4895" s="164"/>
      <c r="C4895" s="164"/>
      <c r="D4895" s="165"/>
    </row>
    <row r="4896" spans="1:4" x14ac:dyDescent="0.2">
      <c r="A4896" s="164"/>
      <c r="B4896" s="164"/>
      <c r="C4896" s="164"/>
      <c r="D4896" s="165"/>
    </row>
    <row r="4897" spans="1:4" x14ac:dyDescent="0.2">
      <c r="A4897" s="164"/>
      <c r="B4897" s="164"/>
      <c r="C4897" s="164"/>
      <c r="D4897" s="165"/>
    </row>
    <row r="4898" spans="1:4" x14ac:dyDescent="0.2">
      <c r="A4898" s="164"/>
      <c r="B4898" s="164"/>
      <c r="C4898" s="164"/>
      <c r="D4898" s="165"/>
    </row>
    <row r="4899" spans="1:4" x14ac:dyDescent="0.2">
      <c r="A4899" s="164"/>
      <c r="B4899" s="164"/>
      <c r="C4899" s="164"/>
      <c r="D4899" s="165"/>
    </row>
    <row r="4900" spans="1:4" x14ac:dyDescent="0.2">
      <c r="A4900" s="164"/>
      <c r="B4900" s="164"/>
      <c r="C4900" s="164"/>
      <c r="D4900" s="165"/>
    </row>
    <row r="4901" spans="1:4" x14ac:dyDescent="0.2">
      <c r="A4901" s="164"/>
      <c r="B4901" s="164"/>
      <c r="C4901" s="164"/>
      <c r="D4901" s="165"/>
    </row>
    <row r="4902" spans="1:4" x14ac:dyDescent="0.2">
      <c r="A4902" s="164"/>
      <c r="B4902" s="164"/>
      <c r="C4902" s="164"/>
      <c r="D4902" s="165"/>
    </row>
    <row r="4903" spans="1:4" x14ac:dyDescent="0.2">
      <c r="A4903" s="164"/>
      <c r="B4903" s="164"/>
      <c r="C4903" s="164"/>
      <c r="D4903" s="165"/>
    </row>
    <row r="4904" spans="1:4" x14ac:dyDescent="0.2">
      <c r="A4904" s="164"/>
      <c r="B4904" s="164"/>
      <c r="C4904" s="164"/>
      <c r="D4904" s="165"/>
    </row>
    <row r="4905" spans="1:4" x14ac:dyDescent="0.2">
      <c r="A4905" s="164"/>
      <c r="B4905" s="164"/>
      <c r="C4905" s="164"/>
      <c r="D4905" s="165"/>
    </row>
    <row r="4906" spans="1:4" x14ac:dyDescent="0.2">
      <c r="A4906" s="164"/>
      <c r="B4906" s="164"/>
      <c r="C4906" s="164"/>
      <c r="D4906" s="165"/>
    </row>
    <row r="4907" spans="1:4" x14ac:dyDescent="0.2">
      <c r="A4907" s="164"/>
      <c r="B4907" s="164"/>
      <c r="C4907" s="164"/>
      <c r="D4907" s="165"/>
    </row>
    <row r="4908" spans="1:4" x14ac:dyDescent="0.2">
      <c r="A4908" s="164"/>
      <c r="B4908" s="164"/>
      <c r="C4908" s="164"/>
      <c r="D4908" s="165"/>
    </row>
    <row r="4909" spans="1:4" x14ac:dyDescent="0.2">
      <c r="A4909" s="164"/>
      <c r="B4909" s="164"/>
      <c r="C4909" s="164"/>
      <c r="D4909" s="165"/>
    </row>
    <row r="4910" spans="1:4" x14ac:dyDescent="0.2">
      <c r="A4910" s="164"/>
      <c r="B4910" s="164"/>
      <c r="C4910" s="164"/>
      <c r="D4910" s="165"/>
    </row>
    <row r="4911" spans="1:4" x14ac:dyDescent="0.2">
      <c r="A4911" s="164"/>
      <c r="B4911" s="164"/>
      <c r="C4911" s="164"/>
      <c r="D4911" s="165"/>
    </row>
    <row r="4912" spans="1:4" x14ac:dyDescent="0.2">
      <c r="A4912" s="164"/>
      <c r="B4912" s="164"/>
      <c r="C4912" s="164"/>
      <c r="D4912" s="165"/>
    </row>
    <row r="4913" spans="1:4" x14ac:dyDescent="0.2">
      <c r="A4913" s="164"/>
      <c r="B4913" s="164"/>
      <c r="C4913" s="164"/>
      <c r="D4913" s="165"/>
    </row>
    <row r="4914" spans="1:4" x14ac:dyDescent="0.2">
      <c r="A4914" s="164"/>
      <c r="B4914" s="164"/>
      <c r="C4914" s="164"/>
      <c r="D4914" s="165"/>
    </row>
    <row r="4915" spans="1:4" x14ac:dyDescent="0.2">
      <c r="A4915" s="164"/>
      <c r="B4915" s="164"/>
      <c r="C4915" s="164"/>
      <c r="D4915" s="165"/>
    </row>
    <row r="4916" spans="1:4" x14ac:dyDescent="0.2">
      <c r="A4916" s="164"/>
      <c r="B4916" s="164"/>
      <c r="C4916" s="164"/>
      <c r="D4916" s="165"/>
    </row>
    <row r="4917" spans="1:4" x14ac:dyDescent="0.2">
      <c r="A4917" s="164"/>
      <c r="B4917" s="164"/>
      <c r="C4917" s="164"/>
      <c r="D4917" s="165"/>
    </row>
    <row r="4918" spans="1:4" x14ac:dyDescent="0.2">
      <c r="A4918" s="164"/>
      <c r="B4918" s="164"/>
      <c r="C4918" s="164"/>
      <c r="D4918" s="165"/>
    </row>
    <row r="4919" spans="1:4" x14ac:dyDescent="0.2">
      <c r="A4919" s="164"/>
      <c r="B4919" s="164"/>
      <c r="C4919" s="164"/>
      <c r="D4919" s="165"/>
    </row>
    <row r="4920" spans="1:4" x14ac:dyDescent="0.2">
      <c r="A4920" s="164"/>
      <c r="B4920" s="164"/>
      <c r="C4920" s="164"/>
      <c r="D4920" s="165"/>
    </row>
    <row r="4921" spans="1:4" x14ac:dyDescent="0.2">
      <c r="A4921" s="164"/>
      <c r="B4921" s="164"/>
      <c r="C4921" s="164"/>
      <c r="D4921" s="165"/>
    </row>
    <row r="4922" spans="1:4" x14ac:dyDescent="0.2">
      <c r="A4922" s="164"/>
      <c r="B4922" s="164"/>
      <c r="C4922" s="164"/>
      <c r="D4922" s="165"/>
    </row>
    <row r="4923" spans="1:4" x14ac:dyDescent="0.2">
      <c r="A4923" s="164"/>
      <c r="B4923" s="164"/>
      <c r="C4923" s="164"/>
      <c r="D4923" s="165"/>
    </row>
    <row r="4924" spans="1:4" x14ac:dyDescent="0.2">
      <c r="A4924" s="164"/>
      <c r="B4924" s="164"/>
      <c r="C4924" s="164"/>
      <c r="D4924" s="165"/>
    </row>
    <row r="4925" spans="1:4" x14ac:dyDescent="0.2">
      <c r="A4925" s="164"/>
      <c r="B4925" s="164"/>
      <c r="C4925" s="164"/>
      <c r="D4925" s="165"/>
    </row>
    <row r="4926" spans="1:4" x14ac:dyDescent="0.2">
      <c r="A4926" s="164"/>
      <c r="B4926" s="164"/>
      <c r="C4926" s="164"/>
      <c r="D4926" s="165"/>
    </row>
    <row r="4927" spans="1:4" x14ac:dyDescent="0.2">
      <c r="A4927" s="164"/>
      <c r="B4927" s="164"/>
      <c r="C4927" s="164"/>
      <c r="D4927" s="165"/>
    </row>
    <row r="4928" spans="1:4" x14ac:dyDescent="0.2">
      <c r="A4928" s="164"/>
      <c r="B4928" s="164"/>
      <c r="C4928" s="164"/>
      <c r="D4928" s="165"/>
    </row>
    <row r="4929" spans="1:4" x14ac:dyDescent="0.2">
      <c r="A4929" s="164"/>
      <c r="B4929" s="164"/>
      <c r="C4929" s="164"/>
      <c r="D4929" s="165"/>
    </row>
    <row r="4930" spans="1:4" x14ac:dyDescent="0.2">
      <c r="A4930" s="164"/>
      <c r="B4930" s="164"/>
      <c r="C4930" s="164"/>
      <c r="D4930" s="165"/>
    </row>
    <row r="4931" spans="1:4" x14ac:dyDescent="0.2">
      <c r="A4931" s="164"/>
      <c r="B4931" s="164"/>
      <c r="C4931" s="164"/>
      <c r="D4931" s="165"/>
    </row>
    <row r="4932" spans="1:4" x14ac:dyDescent="0.2">
      <c r="A4932" s="164"/>
      <c r="B4932" s="164"/>
      <c r="C4932" s="164"/>
      <c r="D4932" s="165"/>
    </row>
    <row r="4933" spans="1:4" x14ac:dyDescent="0.2">
      <c r="A4933" s="164"/>
      <c r="B4933" s="164"/>
      <c r="C4933" s="164"/>
      <c r="D4933" s="165"/>
    </row>
    <row r="4934" spans="1:4" x14ac:dyDescent="0.2">
      <c r="A4934" s="164"/>
      <c r="B4934" s="164"/>
      <c r="C4934" s="164"/>
      <c r="D4934" s="165"/>
    </row>
    <row r="4935" spans="1:4" x14ac:dyDescent="0.2">
      <c r="A4935" s="164"/>
      <c r="B4935" s="164"/>
      <c r="C4935" s="164"/>
      <c r="D4935" s="165"/>
    </row>
    <row r="4936" spans="1:4" x14ac:dyDescent="0.2">
      <c r="A4936" s="164"/>
      <c r="B4936" s="164"/>
      <c r="C4936" s="164"/>
      <c r="D4936" s="165"/>
    </row>
    <row r="4937" spans="1:4" x14ac:dyDescent="0.2">
      <c r="A4937" s="164"/>
      <c r="B4937" s="164"/>
      <c r="C4937" s="164"/>
      <c r="D4937" s="165"/>
    </row>
    <row r="4938" spans="1:4" x14ac:dyDescent="0.2">
      <c r="A4938" s="164"/>
      <c r="B4938" s="164"/>
      <c r="C4938" s="164"/>
      <c r="D4938" s="165"/>
    </row>
    <row r="4939" spans="1:4" x14ac:dyDescent="0.2">
      <c r="A4939" s="164"/>
      <c r="B4939" s="164"/>
      <c r="C4939" s="164"/>
      <c r="D4939" s="165"/>
    </row>
    <row r="4940" spans="1:4" x14ac:dyDescent="0.2">
      <c r="A4940" s="164"/>
      <c r="B4940" s="164"/>
      <c r="C4940" s="164"/>
      <c r="D4940" s="165"/>
    </row>
    <row r="4941" spans="1:4" x14ac:dyDescent="0.2">
      <c r="A4941" s="164"/>
      <c r="B4941" s="164"/>
      <c r="C4941" s="164"/>
      <c r="D4941" s="165"/>
    </row>
    <row r="4942" spans="1:4" x14ac:dyDescent="0.2">
      <c r="A4942" s="164"/>
      <c r="B4942" s="164"/>
      <c r="C4942" s="164"/>
      <c r="D4942" s="165"/>
    </row>
    <row r="4943" spans="1:4" x14ac:dyDescent="0.2">
      <c r="A4943" s="164"/>
      <c r="B4943" s="164"/>
      <c r="C4943" s="164"/>
      <c r="D4943" s="165"/>
    </row>
    <row r="4944" spans="1:4" x14ac:dyDescent="0.2">
      <c r="A4944" s="164"/>
      <c r="B4944" s="164"/>
      <c r="C4944" s="164"/>
      <c r="D4944" s="165"/>
    </row>
    <row r="4945" spans="1:4" x14ac:dyDescent="0.2">
      <c r="A4945" s="164"/>
      <c r="B4945" s="164"/>
      <c r="C4945" s="164"/>
      <c r="D4945" s="165"/>
    </row>
    <row r="4946" spans="1:4" x14ac:dyDescent="0.2">
      <c r="A4946" s="164"/>
      <c r="B4946" s="164"/>
      <c r="C4946" s="164"/>
      <c r="D4946" s="165"/>
    </row>
    <row r="4947" spans="1:4" x14ac:dyDescent="0.2">
      <c r="A4947" s="164"/>
      <c r="B4947" s="164"/>
      <c r="C4947" s="164"/>
      <c r="D4947" s="165"/>
    </row>
    <row r="4948" spans="1:4" x14ac:dyDescent="0.2">
      <c r="A4948" s="164"/>
      <c r="B4948" s="164"/>
      <c r="C4948" s="164"/>
      <c r="D4948" s="165"/>
    </row>
    <row r="4949" spans="1:4" x14ac:dyDescent="0.2">
      <c r="A4949" s="164"/>
      <c r="B4949" s="164"/>
      <c r="C4949" s="164"/>
      <c r="D4949" s="165"/>
    </row>
    <row r="4950" spans="1:4" x14ac:dyDescent="0.2">
      <c r="A4950" s="164"/>
      <c r="B4950" s="164"/>
      <c r="C4950" s="164"/>
      <c r="D4950" s="165"/>
    </row>
    <row r="4951" spans="1:4" x14ac:dyDescent="0.2">
      <c r="A4951" s="164"/>
      <c r="B4951" s="164"/>
      <c r="C4951" s="164"/>
      <c r="D4951" s="165"/>
    </row>
    <row r="4952" spans="1:4" x14ac:dyDescent="0.2">
      <c r="A4952" s="164"/>
      <c r="B4952" s="164"/>
      <c r="C4952" s="164"/>
      <c r="D4952" s="165"/>
    </row>
    <row r="4953" spans="1:4" x14ac:dyDescent="0.2">
      <c r="A4953" s="164"/>
      <c r="B4953" s="164"/>
      <c r="C4953" s="164"/>
      <c r="D4953" s="165"/>
    </row>
    <row r="4954" spans="1:4" x14ac:dyDescent="0.2">
      <c r="A4954" s="164"/>
      <c r="B4954" s="164"/>
      <c r="C4954" s="164"/>
      <c r="D4954" s="165"/>
    </row>
    <row r="4955" spans="1:4" x14ac:dyDescent="0.2">
      <c r="A4955" s="164"/>
      <c r="B4955" s="164"/>
      <c r="C4955" s="164"/>
      <c r="D4955" s="165"/>
    </row>
    <row r="4956" spans="1:4" x14ac:dyDescent="0.2">
      <c r="A4956" s="164"/>
      <c r="B4956" s="164"/>
      <c r="C4956" s="164"/>
      <c r="D4956" s="165"/>
    </row>
    <row r="4957" spans="1:4" x14ac:dyDescent="0.2">
      <c r="A4957" s="164"/>
      <c r="B4957" s="164"/>
      <c r="C4957" s="164"/>
      <c r="D4957" s="165"/>
    </row>
    <row r="4958" spans="1:4" x14ac:dyDescent="0.2">
      <c r="A4958" s="164"/>
      <c r="B4958" s="164"/>
      <c r="C4958" s="164"/>
      <c r="D4958" s="165"/>
    </row>
    <row r="4959" spans="1:4" x14ac:dyDescent="0.2">
      <c r="A4959" s="164"/>
      <c r="B4959" s="164"/>
      <c r="C4959" s="164"/>
      <c r="D4959" s="165"/>
    </row>
    <row r="4960" spans="1:4" x14ac:dyDescent="0.2">
      <c r="A4960" s="164"/>
      <c r="B4960" s="164"/>
      <c r="C4960" s="164"/>
      <c r="D4960" s="165"/>
    </row>
    <row r="4961" spans="1:4" x14ac:dyDescent="0.2">
      <c r="A4961" s="164"/>
      <c r="B4961" s="164"/>
      <c r="C4961" s="164"/>
      <c r="D4961" s="165"/>
    </row>
    <row r="4962" spans="1:4" x14ac:dyDescent="0.2">
      <c r="A4962" s="164"/>
      <c r="B4962" s="164"/>
      <c r="C4962" s="164"/>
      <c r="D4962" s="165"/>
    </row>
    <row r="4963" spans="1:4" x14ac:dyDescent="0.2">
      <c r="A4963" s="164"/>
      <c r="B4963" s="164"/>
      <c r="C4963" s="164"/>
      <c r="D4963" s="165"/>
    </row>
    <row r="4964" spans="1:4" x14ac:dyDescent="0.2">
      <c r="A4964" s="164"/>
      <c r="B4964" s="164"/>
      <c r="C4964" s="164"/>
      <c r="D4964" s="165"/>
    </row>
    <row r="4965" spans="1:4" x14ac:dyDescent="0.2">
      <c r="A4965" s="164"/>
      <c r="B4965" s="164"/>
      <c r="C4965" s="164"/>
      <c r="D4965" s="165"/>
    </row>
    <row r="4966" spans="1:4" x14ac:dyDescent="0.2">
      <c r="A4966" s="164"/>
      <c r="B4966" s="164"/>
      <c r="C4966" s="164"/>
      <c r="D4966" s="165"/>
    </row>
    <row r="4967" spans="1:4" x14ac:dyDescent="0.2">
      <c r="A4967" s="164"/>
      <c r="B4967" s="164"/>
      <c r="C4967" s="164"/>
      <c r="D4967" s="165"/>
    </row>
    <row r="4968" spans="1:4" x14ac:dyDescent="0.2">
      <c r="A4968" s="164"/>
      <c r="B4968" s="164"/>
      <c r="C4968" s="164"/>
      <c r="D4968" s="165"/>
    </row>
    <row r="4969" spans="1:4" x14ac:dyDescent="0.2">
      <c r="A4969" s="164"/>
      <c r="B4969" s="164"/>
      <c r="C4969" s="164"/>
      <c r="D4969" s="165"/>
    </row>
    <row r="4970" spans="1:4" x14ac:dyDescent="0.2">
      <c r="A4970" s="164"/>
      <c r="B4970" s="164"/>
      <c r="C4970" s="164"/>
      <c r="D4970" s="165"/>
    </row>
    <row r="4971" spans="1:4" x14ac:dyDescent="0.2">
      <c r="A4971" s="164"/>
      <c r="B4971" s="164"/>
      <c r="C4971" s="164"/>
      <c r="D4971" s="165"/>
    </row>
    <row r="4972" spans="1:4" x14ac:dyDescent="0.2">
      <c r="A4972" s="164"/>
      <c r="B4972" s="164"/>
      <c r="C4972" s="164"/>
      <c r="D4972" s="165"/>
    </row>
    <row r="4973" spans="1:4" x14ac:dyDescent="0.2">
      <c r="A4973" s="164"/>
      <c r="B4973" s="164"/>
      <c r="C4973" s="164"/>
      <c r="D4973" s="165"/>
    </row>
    <row r="4974" spans="1:4" x14ac:dyDescent="0.2">
      <c r="A4974" s="164"/>
      <c r="B4974" s="164"/>
      <c r="C4974" s="164"/>
      <c r="D4974" s="165"/>
    </row>
    <row r="4975" spans="1:4" x14ac:dyDescent="0.2">
      <c r="A4975" s="164"/>
      <c r="B4975" s="164"/>
      <c r="C4975" s="164"/>
      <c r="D4975" s="165"/>
    </row>
    <row r="4976" spans="1:4" x14ac:dyDescent="0.2">
      <c r="A4976" s="164"/>
      <c r="B4976" s="164"/>
      <c r="C4976" s="164"/>
      <c r="D4976" s="165"/>
    </row>
    <row r="4977" spans="1:4" x14ac:dyDescent="0.2">
      <c r="A4977" s="164"/>
      <c r="B4977" s="164"/>
      <c r="C4977" s="164"/>
      <c r="D4977" s="165"/>
    </row>
    <row r="4978" spans="1:4" x14ac:dyDescent="0.2">
      <c r="A4978" s="164"/>
      <c r="B4978" s="164"/>
      <c r="C4978" s="164"/>
      <c r="D4978" s="165"/>
    </row>
    <row r="4979" spans="1:4" x14ac:dyDescent="0.2">
      <c r="A4979" s="164"/>
      <c r="B4979" s="164"/>
      <c r="C4979" s="164"/>
      <c r="D4979" s="165"/>
    </row>
    <row r="4980" spans="1:4" x14ac:dyDescent="0.2">
      <c r="A4980" s="164"/>
      <c r="B4980" s="164"/>
      <c r="C4980" s="164"/>
      <c r="D4980" s="165"/>
    </row>
    <row r="4981" spans="1:4" x14ac:dyDescent="0.2">
      <c r="A4981" s="164"/>
      <c r="B4981" s="164"/>
      <c r="C4981" s="164"/>
      <c r="D4981" s="165"/>
    </row>
    <row r="4982" spans="1:4" x14ac:dyDescent="0.2">
      <c r="A4982" s="164"/>
      <c r="B4982" s="164"/>
      <c r="C4982" s="164"/>
      <c r="D4982" s="165"/>
    </row>
    <row r="4983" spans="1:4" x14ac:dyDescent="0.2">
      <c r="A4983" s="164"/>
      <c r="B4983" s="164"/>
      <c r="C4983" s="164"/>
      <c r="D4983" s="165"/>
    </row>
    <row r="4984" spans="1:4" x14ac:dyDescent="0.2">
      <c r="A4984" s="164"/>
      <c r="B4984" s="164"/>
      <c r="C4984" s="164"/>
      <c r="D4984" s="165"/>
    </row>
    <row r="4985" spans="1:4" x14ac:dyDescent="0.2">
      <c r="A4985" s="164"/>
      <c r="B4985" s="164"/>
      <c r="C4985" s="164"/>
      <c r="D4985" s="165"/>
    </row>
    <row r="4986" spans="1:4" x14ac:dyDescent="0.2">
      <c r="A4986" s="164"/>
      <c r="B4986" s="164"/>
      <c r="C4986" s="164"/>
      <c r="D4986" s="165"/>
    </row>
    <row r="4987" spans="1:4" x14ac:dyDescent="0.2">
      <c r="A4987" s="164"/>
      <c r="B4987" s="164"/>
      <c r="C4987" s="164"/>
      <c r="D4987" s="165"/>
    </row>
    <row r="4988" spans="1:4" x14ac:dyDescent="0.2">
      <c r="A4988" s="164"/>
      <c r="B4988" s="164"/>
      <c r="C4988" s="164"/>
      <c r="D4988" s="165"/>
    </row>
    <row r="4989" spans="1:4" x14ac:dyDescent="0.2">
      <c r="A4989" s="164"/>
      <c r="B4989" s="164"/>
      <c r="C4989" s="164"/>
      <c r="D4989" s="165"/>
    </row>
    <row r="4990" spans="1:4" x14ac:dyDescent="0.2">
      <c r="A4990" s="164"/>
      <c r="B4990" s="164"/>
      <c r="C4990" s="164"/>
      <c r="D4990" s="165"/>
    </row>
    <row r="4991" spans="1:4" x14ac:dyDescent="0.2">
      <c r="A4991" s="164"/>
      <c r="B4991" s="164"/>
      <c r="C4991" s="164"/>
      <c r="D4991" s="165"/>
    </row>
    <row r="4992" spans="1:4" x14ac:dyDescent="0.2">
      <c r="A4992" s="164"/>
      <c r="B4992" s="164"/>
      <c r="C4992" s="164"/>
      <c r="D4992" s="165"/>
    </row>
    <row r="4993" spans="1:4" x14ac:dyDescent="0.2">
      <c r="A4993" s="164"/>
      <c r="B4993" s="164"/>
      <c r="C4993" s="164"/>
      <c r="D4993" s="165"/>
    </row>
    <row r="4994" spans="1:4" x14ac:dyDescent="0.2">
      <c r="A4994" s="164"/>
      <c r="B4994" s="164"/>
      <c r="C4994" s="164"/>
      <c r="D4994" s="165"/>
    </row>
    <row r="4995" spans="1:4" x14ac:dyDescent="0.2">
      <c r="A4995" s="164"/>
      <c r="B4995" s="164"/>
      <c r="C4995" s="164"/>
      <c r="D4995" s="165"/>
    </row>
    <row r="4996" spans="1:4" x14ac:dyDescent="0.2">
      <c r="A4996" s="164"/>
      <c r="B4996" s="164"/>
      <c r="C4996" s="164"/>
      <c r="D4996" s="165"/>
    </row>
    <row r="4997" spans="1:4" x14ac:dyDescent="0.2">
      <c r="A4997" s="164"/>
      <c r="B4997" s="164"/>
      <c r="C4997" s="164"/>
      <c r="D4997" s="165"/>
    </row>
    <row r="4998" spans="1:4" x14ac:dyDescent="0.2">
      <c r="A4998" s="164"/>
      <c r="B4998" s="164"/>
      <c r="C4998" s="164"/>
      <c r="D4998" s="165"/>
    </row>
    <row r="4999" spans="1:4" x14ac:dyDescent="0.2">
      <c r="A4999" s="164"/>
      <c r="B4999" s="164"/>
      <c r="C4999" s="164"/>
      <c r="D4999" s="165"/>
    </row>
    <row r="5000" spans="1:4" x14ac:dyDescent="0.2">
      <c r="A5000" s="164"/>
      <c r="B5000" s="164"/>
      <c r="C5000" s="164"/>
      <c r="D5000" s="165"/>
    </row>
    <row r="5001" spans="1:4" x14ac:dyDescent="0.2">
      <c r="A5001" s="164"/>
      <c r="B5001" s="164"/>
      <c r="C5001" s="164"/>
      <c r="D5001" s="165"/>
    </row>
    <row r="5002" spans="1:4" x14ac:dyDescent="0.2">
      <c r="A5002" s="164"/>
      <c r="B5002" s="164"/>
      <c r="C5002" s="164"/>
      <c r="D5002" s="165"/>
    </row>
    <row r="5003" spans="1:4" x14ac:dyDescent="0.2">
      <c r="A5003" s="164"/>
      <c r="B5003" s="164"/>
      <c r="C5003" s="164"/>
      <c r="D5003" s="165"/>
    </row>
    <row r="5004" spans="1:4" x14ac:dyDescent="0.2">
      <c r="A5004" s="164"/>
      <c r="B5004" s="164"/>
      <c r="C5004" s="164"/>
      <c r="D5004" s="165"/>
    </row>
    <row r="5005" spans="1:4" x14ac:dyDescent="0.2">
      <c r="A5005" s="164"/>
      <c r="B5005" s="164"/>
      <c r="C5005" s="164"/>
      <c r="D5005" s="165"/>
    </row>
    <row r="5006" spans="1:4" x14ac:dyDescent="0.2">
      <c r="A5006" s="164"/>
      <c r="B5006" s="164"/>
      <c r="C5006" s="164"/>
      <c r="D5006" s="165"/>
    </row>
    <row r="5007" spans="1:4" x14ac:dyDescent="0.2">
      <c r="A5007" s="164"/>
      <c r="B5007" s="164"/>
      <c r="C5007" s="164"/>
      <c r="D5007" s="165"/>
    </row>
    <row r="5008" spans="1:4" x14ac:dyDescent="0.2">
      <c r="A5008" s="164"/>
      <c r="B5008" s="164"/>
      <c r="C5008" s="164"/>
      <c r="D5008" s="165"/>
    </row>
    <row r="5009" spans="1:4" x14ac:dyDescent="0.2">
      <c r="A5009" s="164"/>
      <c r="B5009" s="164"/>
      <c r="C5009" s="164"/>
      <c r="D5009" s="165"/>
    </row>
    <row r="5010" spans="1:4" x14ac:dyDescent="0.2">
      <c r="A5010" s="164"/>
      <c r="B5010" s="164"/>
      <c r="C5010" s="164"/>
      <c r="D5010" s="165"/>
    </row>
    <row r="5011" spans="1:4" x14ac:dyDescent="0.2">
      <c r="A5011" s="164"/>
      <c r="B5011" s="164"/>
      <c r="C5011" s="164"/>
      <c r="D5011" s="165"/>
    </row>
    <row r="5012" spans="1:4" x14ac:dyDescent="0.2">
      <c r="A5012" s="164"/>
      <c r="B5012" s="164"/>
      <c r="C5012" s="164"/>
      <c r="D5012" s="165"/>
    </row>
    <row r="5013" spans="1:4" x14ac:dyDescent="0.2">
      <c r="A5013" s="164"/>
      <c r="B5013" s="164"/>
      <c r="C5013" s="164"/>
      <c r="D5013" s="165"/>
    </row>
    <row r="5014" spans="1:4" x14ac:dyDescent="0.2">
      <c r="A5014" s="164"/>
      <c r="B5014" s="164"/>
      <c r="C5014" s="164"/>
      <c r="D5014" s="165"/>
    </row>
    <row r="5015" spans="1:4" x14ac:dyDescent="0.2">
      <c r="A5015" s="164"/>
      <c r="B5015" s="164"/>
      <c r="C5015" s="164"/>
      <c r="D5015" s="165"/>
    </row>
    <row r="5016" spans="1:4" x14ac:dyDescent="0.2">
      <c r="A5016" s="164"/>
      <c r="B5016" s="164"/>
      <c r="C5016" s="164"/>
      <c r="D5016" s="165"/>
    </row>
    <row r="5017" spans="1:4" x14ac:dyDescent="0.2">
      <c r="A5017" s="164"/>
      <c r="B5017" s="164"/>
      <c r="C5017" s="164"/>
      <c r="D5017" s="165"/>
    </row>
    <row r="5018" spans="1:4" x14ac:dyDescent="0.2">
      <c r="A5018" s="164"/>
      <c r="B5018" s="164"/>
      <c r="C5018" s="164"/>
      <c r="D5018" s="165"/>
    </row>
    <row r="5019" spans="1:4" x14ac:dyDescent="0.2">
      <c r="A5019" s="164"/>
      <c r="B5019" s="164"/>
      <c r="C5019" s="164"/>
      <c r="D5019" s="165"/>
    </row>
    <row r="5020" spans="1:4" x14ac:dyDescent="0.2">
      <c r="A5020" s="164"/>
      <c r="B5020" s="164"/>
      <c r="C5020" s="164"/>
      <c r="D5020" s="165"/>
    </row>
    <row r="5021" spans="1:4" x14ac:dyDescent="0.2">
      <c r="A5021" s="164"/>
      <c r="B5021" s="164"/>
      <c r="C5021" s="164"/>
      <c r="D5021" s="165"/>
    </row>
    <row r="5022" spans="1:4" x14ac:dyDescent="0.2">
      <c r="A5022" s="164"/>
      <c r="B5022" s="164"/>
      <c r="C5022" s="164"/>
      <c r="D5022" s="165"/>
    </row>
    <row r="5023" spans="1:4" x14ac:dyDescent="0.2">
      <c r="A5023" s="164"/>
      <c r="B5023" s="164"/>
      <c r="C5023" s="164"/>
      <c r="D5023" s="165"/>
    </row>
    <row r="5024" spans="1:4" x14ac:dyDescent="0.2">
      <c r="A5024" s="164"/>
      <c r="B5024" s="164"/>
      <c r="C5024" s="164"/>
      <c r="D5024" s="165"/>
    </row>
    <row r="5025" spans="1:4" x14ac:dyDescent="0.2">
      <c r="A5025" s="164"/>
      <c r="B5025" s="164"/>
      <c r="C5025" s="164"/>
      <c r="D5025" s="165"/>
    </row>
    <row r="5026" spans="1:4" x14ac:dyDescent="0.2">
      <c r="A5026" s="164"/>
      <c r="B5026" s="164"/>
      <c r="C5026" s="164"/>
      <c r="D5026" s="165"/>
    </row>
    <row r="5027" spans="1:4" x14ac:dyDescent="0.2">
      <c r="A5027" s="164"/>
      <c r="B5027" s="164"/>
      <c r="C5027" s="164"/>
      <c r="D5027" s="165"/>
    </row>
    <row r="5028" spans="1:4" x14ac:dyDescent="0.2">
      <c r="A5028" s="164"/>
      <c r="B5028" s="164"/>
      <c r="C5028" s="164"/>
      <c r="D5028" s="165"/>
    </row>
    <row r="5029" spans="1:4" x14ac:dyDescent="0.2">
      <c r="A5029" s="164"/>
      <c r="B5029" s="164"/>
      <c r="C5029" s="164"/>
      <c r="D5029" s="165"/>
    </row>
    <row r="5030" spans="1:4" x14ac:dyDescent="0.2">
      <c r="A5030" s="164"/>
      <c r="B5030" s="164"/>
      <c r="C5030" s="164"/>
      <c r="D5030" s="165"/>
    </row>
    <row r="5031" spans="1:4" x14ac:dyDescent="0.2">
      <c r="A5031" s="164"/>
      <c r="B5031" s="164"/>
      <c r="C5031" s="164"/>
      <c r="D5031" s="165"/>
    </row>
    <row r="5032" spans="1:4" x14ac:dyDescent="0.2">
      <c r="A5032" s="164"/>
      <c r="B5032" s="164"/>
      <c r="C5032" s="164"/>
      <c r="D5032" s="165"/>
    </row>
    <row r="5033" spans="1:4" x14ac:dyDescent="0.2">
      <c r="A5033" s="164"/>
      <c r="B5033" s="164"/>
      <c r="C5033" s="164"/>
      <c r="D5033" s="165"/>
    </row>
    <row r="5034" spans="1:4" x14ac:dyDescent="0.2">
      <c r="A5034" s="164"/>
      <c r="B5034" s="164"/>
      <c r="C5034" s="164"/>
      <c r="D5034" s="165"/>
    </row>
    <row r="5035" spans="1:4" x14ac:dyDescent="0.2">
      <c r="A5035" s="164"/>
      <c r="B5035" s="164"/>
      <c r="C5035" s="164"/>
      <c r="D5035" s="165"/>
    </row>
    <row r="5036" spans="1:4" x14ac:dyDescent="0.2">
      <c r="A5036" s="164"/>
      <c r="B5036" s="164"/>
      <c r="C5036" s="164"/>
      <c r="D5036" s="165"/>
    </row>
    <row r="5037" spans="1:4" x14ac:dyDescent="0.2">
      <c r="A5037" s="164"/>
      <c r="B5037" s="164"/>
      <c r="C5037" s="164"/>
      <c r="D5037" s="165"/>
    </row>
    <row r="5038" spans="1:4" x14ac:dyDescent="0.2">
      <c r="A5038" s="164"/>
      <c r="B5038" s="164"/>
      <c r="C5038" s="164"/>
      <c r="D5038" s="165"/>
    </row>
    <row r="5039" spans="1:4" x14ac:dyDescent="0.2">
      <c r="A5039" s="164"/>
      <c r="B5039" s="164"/>
      <c r="C5039" s="164"/>
      <c r="D5039" s="165"/>
    </row>
    <row r="5040" spans="1:4" x14ac:dyDescent="0.2">
      <c r="A5040" s="164"/>
      <c r="B5040" s="164"/>
      <c r="C5040" s="164"/>
      <c r="D5040" s="165"/>
    </row>
    <row r="5041" spans="1:4" x14ac:dyDescent="0.2">
      <c r="A5041" s="164"/>
      <c r="B5041" s="164"/>
      <c r="C5041" s="164"/>
      <c r="D5041" s="165"/>
    </row>
    <row r="5042" spans="1:4" x14ac:dyDescent="0.2">
      <c r="A5042" s="164"/>
      <c r="B5042" s="164"/>
      <c r="C5042" s="164"/>
      <c r="D5042" s="165"/>
    </row>
    <row r="5043" spans="1:4" x14ac:dyDescent="0.2">
      <c r="A5043" s="164"/>
      <c r="B5043" s="164"/>
      <c r="C5043" s="164"/>
      <c r="D5043" s="165"/>
    </row>
    <row r="5044" spans="1:4" x14ac:dyDescent="0.2">
      <c r="A5044" s="164"/>
      <c r="B5044" s="164"/>
      <c r="C5044" s="164"/>
      <c r="D5044" s="165"/>
    </row>
    <row r="5045" spans="1:4" x14ac:dyDescent="0.2">
      <c r="A5045" s="164"/>
      <c r="B5045" s="164"/>
      <c r="C5045" s="164"/>
      <c r="D5045" s="165"/>
    </row>
    <row r="5046" spans="1:4" x14ac:dyDescent="0.2">
      <c r="A5046" s="164"/>
      <c r="B5046" s="164"/>
      <c r="C5046" s="164"/>
      <c r="D5046" s="165"/>
    </row>
    <row r="5047" spans="1:4" x14ac:dyDescent="0.2">
      <c r="A5047" s="164"/>
      <c r="B5047" s="164"/>
      <c r="C5047" s="164"/>
      <c r="D5047" s="165"/>
    </row>
    <row r="5048" spans="1:4" x14ac:dyDescent="0.2">
      <c r="A5048" s="164"/>
      <c r="B5048" s="164"/>
      <c r="C5048" s="164"/>
      <c r="D5048" s="165"/>
    </row>
    <row r="5049" spans="1:4" x14ac:dyDescent="0.2">
      <c r="A5049" s="164"/>
      <c r="B5049" s="164"/>
      <c r="C5049" s="164"/>
      <c r="D5049" s="165"/>
    </row>
    <row r="5050" spans="1:4" x14ac:dyDescent="0.2">
      <c r="A5050" s="164"/>
      <c r="B5050" s="164"/>
      <c r="C5050" s="164"/>
      <c r="D5050" s="165"/>
    </row>
    <row r="5051" spans="1:4" x14ac:dyDescent="0.2">
      <c r="A5051" s="164"/>
      <c r="B5051" s="164"/>
      <c r="C5051" s="164"/>
      <c r="D5051" s="165"/>
    </row>
    <row r="5052" spans="1:4" x14ac:dyDescent="0.2">
      <c r="A5052" s="164"/>
      <c r="B5052" s="164"/>
      <c r="C5052" s="164"/>
      <c r="D5052" s="165"/>
    </row>
    <row r="5053" spans="1:4" x14ac:dyDescent="0.2">
      <c r="A5053" s="164"/>
      <c r="B5053" s="164"/>
      <c r="C5053" s="164"/>
      <c r="D5053" s="165"/>
    </row>
    <row r="5054" spans="1:4" x14ac:dyDescent="0.2">
      <c r="A5054" s="164"/>
      <c r="B5054" s="164"/>
      <c r="C5054" s="164"/>
      <c r="D5054" s="165"/>
    </row>
    <row r="5055" spans="1:4" x14ac:dyDescent="0.2">
      <c r="A5055" s="164"/>
      <c r="B5055" s="164"/>
      <c r="C5055" s="164"/>
      <c r="D5055" s="165"/>
    </row>
    <row r="5056" spans="1:4" x14ac:dyDescent="0.2">
      <c r="A5056" s="164"/>
      <c r="B5056" s="164"/>
      <c r="C5056" s="164"/>
      <c r="D5056" s="165"/>
    </row>
    <row r="5057" spans="1:4" x14ac:dyDescent="0.2">
      <c r="A5057" s="164"/>
      <c r="B5057" s="164"/>
      <c r="C5057" s="164"/>
      <c r="D5057" s="165"/>
    </row>
    <row r="5058" spans="1:4" x14ac:dyDescent="0.2">
      <c r="A5058" s="164"/>
      <c r="B5058" s="164"/>
      <c r="C5058" s="164"/>
      <c r="D5058" s="165"/>
    </row>
    <row r="5059" spans="1:4" x14ac:dyDescent="0.2">
      <c r="A5059" s="164"/>
      <c r="B5059" s="164"/>
      <c r="C5059" s="164"/>
      <c r="D5059" s="165"/>
    </row>
    <row r="5060" spans="1:4" x14ac:dyDescent="0.2">
      <c r="A5060" s="164"/>
      <c r="B5060" s="164"/>
      <c r="C5060" s="164"/>
      <c r="D5060" s="165"/>
    </row>
    <row r="5061" spans="1:4" x14ac:dyDescent="0.2">
      <c r="A5061" s="164"/>
      <c r="B5061" s="164"/>
      <c r="C5061" s="164"/>
      <c r="D5061" s="165"/>
    </row>
    <row r="5062" spans="1:4" x14ac:dyDescent="0.2">
      <c r="A5062" s="164"/>
      <c r="B5062" s="164"/>
      <c r="C5062" s="164"/>
      <c r="D5062" s="165"/>
    </row>
    <row r="5063" spans="1:4" x14ac:dyDescent="0.2">
      <c r="A5063" s="164"/>
      <c r="B5063" s="164"/>
      <c r="C5063" s="164"/>
      <c r="D5063" s="165"/>
    </row>
    <row r="5064" spans="1:4" x14ac:dyDescent="0.2">
      <c r="A5064" s="164"/>
      <c r="B5064" s="164"/>
      <c r="C5064" s="164"/>
      <c r="D5064" s="165"/>
    </row>
    <row r="5065" spans="1:4" x14ac:dyDescent="0.2">
      <c r="A5065" s="164"/>
      <c r="B5065" s="164"/>
      <c r="C5065" s="164"/>
      <c r="D5065" s="165"/>
    </row>
    <row r="5066" spans="1:4" x14ac:dyDescent="0.2">
      <c r="A5066" s="164"/>
      <c r="B5066" s="164"/>
      <c r="C5066" s="164"/>
      <c r="D5066" s="165"/>
    </row>
    <row r="5067" spans="1:4" x14ac:dyDescent="0.2">
      <c r="A5067" s="164"/>
      <c r="B5067" s="164"/>
      <c r="C5067" s="164"/>
      <c r="D5067" s="165"/>
    </row>
    <row r="5068" spans="1:4" x14ac:dyDescent="0.2">
      <c r="A5068" s="164"/>
      <c r="B5068" s="164"/>
      <c r="C5068" s="164"/>
      <c r="D5068" s="165"/>
    </row>
    <row r="5069" spans="1:4" x14ac:dyDescent="0.2">
      <c r="A5069" s="164"/>
      <c r="B5069" s="164"/>
      <c r="C5069" s="164"/>
      <c r="D5069" s="165"/>
    </row>
    <row r="5070" spans="1:4" x14ac:dyDescent="0.2">
      <c r="A5070" s="164"/>
      <c r="B5070" s="164"/>
      <c r="C5070" s="164"/>
      <c r="D5070" s="165"/>
    </row>
    <row r="5071" spans="1:4" x14ac:dyDescent="0.2">
      <c r="A5071" s="164"/>
      <c r="B5071" s="164"/>
      <c r="C5071" s="164"/>
      <c r="D5071" s="165"/>
    </row>
    <row r="5072" spans="1:4" x14ac:dyDescent="0.2">
      <c r="A5072" s="164"/>
      <c r="B5072" s="164"/>
      <c r="C5072" s="164"/>
      <c r="D5072" s="165"/>
    </row>
    <row r="5073" spans="1:4" x14ac:dyDescent="0.2">
      <c r="A5073" s="164"/>
      <c r="B5073" s="164"/>
      <c r="C5073" s="164"/>
      <c r="D5073" s="165"/>
    </row>
    <row r="5074" spans="1:4" x14ac:dyDescent="0.2">
      <c r="A5074" s="164"/>
      <c r="B5074" s="164"/>
      <c r="C5074" s="164"/>
      <c r="D5074" s="165"/>
    </row>
    <row r="5075" spans="1:4" x14ac:dyDescent="0.2">
      <c r="A5075" s="164"/>
      <c r="B5075" s="164"/>
      <c r="C5075" s="164"/>
      <c r="D5075" s="165"/>
    </row>
    <row r="5076" spans="1:4" x14ac:dyDescent="0.2">
      <c r="A5076" s="164"/>
      <c r="B5076" s="164"/>
      <c r="C5076" s="164"/>
      <c r="D5076" s="165"/>
    </row>
    <row r="5077" spans="1:4" x14ac:dyDescent="0.2">
      <c r="A5077" s="164"/>
      <c r="B5077" s="164"/>
      <c r="C5077" s="164"/>
      <c r="D5077" s="165"/>
    </row>
    <row r="5078" spans="1:4" x14ac:dyDescent="0.2">
      <c r="A5078" s="164"/>
      <c r="B5078" s="164"/>
      <c r="C5078" s="164"/>
      <c r="D5078" s="165"/>
    </row>
    <row r="5079" spans="1:4" x14ac:dyDescent="0.2">
      <c r="A5079" s="164"/>
      <c r="B5079" s="164"/>
      <c r="C5079" s="164"/>
      <c r="D5079" s="165"/>
    </row>
    <row r="5080" spans="1:4" x14ac:dyDescent="0.2">
      <c r="A5080" s="164"/>
      <c r="B5080" s="164"/>
      <c r="C5080" s="164"/>
      <c r="D5080" s="165"/>
    </row>
    <row r="5081" spans="1:4" x14ac:dyDescent="0.2">
      <c r="A5081" s="164"/>
      <c r="B5081" s="164"/>
      <c r="C5081" s="164"/>
      <c r="D5081" s="165"/>
    </row>
    <row r="5082" spans="1:4" x14ac:dyDescent="0.2">
      <c r="A5082" s="164"/>
      <c r="B5082" s="164"/>
      <c r="C5082" s="164"/>
      <c r="D5082" s="165"/>
    </row>
    <row r="5083" spans="1:4" x14ac:dyDescent="0.2">
      <c r="A5083" s="164"/>
      <c r="B5083" s="164"/>
      <c r="C5083" s="164"/>
      <c r="D5083" s="165"/>
    </row>
    <row r="5084" spans="1:4" x14ac:dyDescent="0.2">
      <c r="A5084" s="164"/>
      <c r="B5084" s="164"/>
      <c r="C5084" s="164"/>
      <c r="D5084" s="165"/>
    </row>
    <row r="5085" spans="1:4" x14ac:dyDescent="0.2">
      <c r="A5085" s="164"/>
      <c r="B5085" s="164"/>
      <c r="C5085" s="164"/>
      <c r="D5085" s="165"/>
    </row>
    <row r="5086" spans="1:4" x14ac:dyDescent="0.2">
      <c r="A5086" s="164"/>
      <c r="B5086" s="164"/>
      <c r="C5086" s="164"/>
      <c r="D5086" s="165"/>
    </row>
    <row r="5087" spans="1:4" x14ac:dyDescent="0.2">
      <c r="A5087" s="164"/>
      <c r="B5087" s="164"/>
      <c r="C5087" s="164"/>
      <c r="D5087" s="165"/>
    </row>
    <row r="5088" spans="1:4" x14ac:dyDescent="0.2">
      <c r="A5088" s="164"/>
      <c r="B5088" s="164"/>
      <c r="C5088" s="164"/>
      <c r="D5088" s="165"/>
    </row>
    <row r="5089" spans="1:4" x14ac:dyDescent="0.2">
      <c r="A5089" s="164"/>
      <c r="B5089" s="164"/>
      <c r="C5089" s="164"/>
      <c r="D5089" s="165"/>
    </row>
    <row r="5090" spans="1:4" x14ac:dyDescent="0.2">
      <c r="A5090" s="164"/>
      <c r="B5090" s="164"/>
      <c r="C5090" s="164"/>
      <c r="D5090" s="165"/>
    </row>
    <row r="5091" spans="1:4" x14ac:dyDescent="0.2">
      <c r="A5091" s="164"/>
      <c r="B5091" s="164"/>
      <c r="C5091" s="164"/>
      <c r="D5091" s="165"/>
    </row>
    <row r="5092" spans="1:4" x14ac:dyDescent="0.2">
      <c r="A5092" s="164"/>
      <c r="B5092" s="164"/>
      <c r="C5092" s="164"/>
      <c r="D5092" s="165"/>
    </row>
    <row r="5093" spans="1:4" x14ac:dyDescent="0.2">
      <c r="A5093" s="164"/>
      <c r="B5093" s="164"/>
      <c r="C5093" s="164"/>
      <c r="D5093" s="165"/>
    </row>
    <row r="5094" spans="1:4" x14ac:dyDescent="0.2">
      <c r="A5094" s="164"/>
      <c r="B5094" s="164"/>
      <c r="C5094" s="164"/>
      <c r="D5094" s="165"/>
    </row>
    <row r="5095" spans="1:4" x14ac:dyDescent="0.2">
      <c r="A5095" s="164"/>
      <c r="B5095" s="164"/>
      <c r="C5095" s="164"/>
      <c r="D5095" s="165"/>
    </row>
    <row r="5096" spans="1:4" x14ac:dyDescent="0.2">
      <c r="A5096" s="164"/>
      <c r="B5096" s="164"/>
      <c r="C5096" s="164"/>
      <c r="D5096" s="165"/>
    </row>
    <row r="5097" spans="1:4" x14ac:dyDescent="0.2">
      <c r="A5097" s="164"/>
      <c r="B5097" s="164"/>
      <c r="C5097" s="164"/>
      <c r="D5097" s="165"/>
    </row>
    <row r="5098" spans="1:4" x14ac:dyDescent="0.2">
      <c r="A5098" s="164"/>
      <c r="B5098" s="164"/>
      <c r="C5098" s="164"/>
      <c r="D5098" s="165"/>
    </row>
    <row r="5099" spans="1:4" x14ac:dyDescent="0.2">
      <c r="A5099" s="164"/>
      <c r="B5099" s="164"/>
      <c r="C5099" s="164"/>
      <c r="D5099" s="165"/>
    </row>
    <row r="5100" spans="1:4" x14ac:dyDescent="0.2">
      <c r="A5100" s="164"/>
      <c r="B5100" s="164"/>
      <c r="C5100" s="164"/>
      <c r="D5100" s="165"/>
    </row>
    <row r="5101" spans="1:4" x14ac:dyDescent="0.2">
      <c r="A5101" s="164"/>
      <c r="B5101" s="164"/>
      <c r="C5101" s="164"/>
      <c r="D5101" s="165"/>
    </row>
    <row r="5102" spans="1:4" x14ac:dyDescent="0.2">
      <c r="A5102" s="164"/>
      <c r="B5102" s="164"/>
      <c r="C5102" s="164"/>
      <c r="D5102" s="165"/>
    </row>
    <row r="5103" spans="1:4" x14ac:dyDescent="0.2">
      <c r="A5103" s="164"/>
      <c r="B5103" s="164"/>
      <c r="C5103" s="164"/>
      <c r="D5103" s="165"/>
    </row>
    <row r="5104" spans="1:4" x14ac:dyDescent="0.2">
      <c r="A5104" s="164"/>
      <c r="B5104" s="164"/>
      <c r="C5104" s="164"/>
      <c r="D5104" s="165"/>
    </row>
    <row r="5105" spans="1:4" x14ac:dyDescent="0.2">
      <c r="A5105" s="164"/>
      <c r="B5105" s="164"/>
      <c r="C5105" s="164"/>
      <c r="D5105" s="165"/>
    </row>
    <row r="5106" spans="1:4" x14ac:dyDescent="0.2">
      <c r="A5106" s="164"/>
      <c r="B5106" s="164"/>
      <c r="C5106" s="164"/>
      <c r="D5106" s="165"/>
    </row>
    <row r="5107" spans="1:4" x14ac:dyDescent="0.2">
      <c r="A5107" s="164"/>
      <c r="B5107" s="164"/>
      <c r="C5107" s="164"/>
      <c r="D5107" s="165"/>
    </row>
    <row r="5108" spans="1:4" x14ac:dyDescent="0.2">
      <c r="A5108" s="164"/>
      <c r="B5108" s="164"/>
      <c r="C5108" s="164"/>
      <c r="D5108" s="165"/>
    </row>
    <row r="5109" spans="1:4" x14ac:dyDescent="0.2">
      <c r="A5109" s="164"/>
      <c r="B5109" s="164"/>
      <c r="C5109" s="164"/>
      <c r="D5109" s="165"/>
    </row>
    <row r="5110" spans="1:4" x14ac:dyDescent="0.2">
      <c r="A5110" s="164"/>
      <c r="B5110" s="164"/>
      <c r="C5110" s="164"/>
      <c r="D5110" s="165"/>
    </row>
    <row r="5111" spans="1:4" x14ac:dyDescent="0.2">
      <c r="A5111" s="164"/>
      <c r="B5111" s="164"/>
      <c r="C5111" s="164"/>
      <c r="D5111" s="165"/>
    </row>
    <row r="5112" spans="1:4" x14ac:dyDescent="0.2">
      <c r="A5112" s="164"/>
      <c r="B5112" s="164"/>
      <c r="C5112" s="164"/>
      <c r="D5112" s="165"/>
    </row>
    <row r="5113" spans="1:4" x14ac:dyDescent="0.2">
      <c r="A5113" s="164"/>
      <c r="B5113" s="164"/>
      <c r="C5113" s="164"/>
      <c r="D5113" s="165"/>
    </row>
    <row r="5114" spans="1:4" x14ac:dyDescent="0.2">
      <c r="A5114" s="164"/>
      <c r="B5114" s="164"/>
      <c r="C5114" s="164"/>
      <c r="D5114" s="165"/>
    </row>
    <row r="5115" spans="1:4" x14ac:dyDescent="0.2">
      <c r="A5115" s="164"/>
      <c r="B5115" s="164"/>
      <c r="C5115" s="164"/>
      <c r="D5115" s="165"/>
    </row>
    <row r="5116" spans="1:4" x14ac:dyDescent="0.2">
      <c r="A5116" s="164"/>
      <c r="B5116" s="164"/>
      <c r="C5116" s="164"/>
      <c r="D5116" s="165"/>
    </row>
    <row r="5117" spans="1:4" x14ac:dyDescent="0.2">
      <c r="A5117" s="164"/>
      <c r="B5117" s="164"/>
      <c r="C5117" s="164"/>
      <c r="D5117" s="165"/>
    </row>
    <row r="5118" spans="1:4" x14ac:dyDescent="0.2">
      <c r="A5118" s="164"/>
      <c r="B5118" s="164"/>
      <c r="C5118" s="164"/>
      <c r="D5118" s="165"/>
    </row>
    <row r="5119" spans="1:4" x14ac:dyDescent="0.2">
      <c r="A5119" s="164"/>
      <c r="B5119" s="164"/>
      <c r="C5119" s="164"/>
      <c r="D5119" s="165"/>
    </row>
    <row r="5120" spans="1:4" x14ac:dyDescent="0.2">
      <c r="A5120" s="164"/>
      <c r="B5120" s="164"/>
      <c r="C5120" s="164"/>
      <c r="D5120" s="165"/>
    </row>
    <row r="5121" spans="1:4" x14ac:dyDescent="0.2">
      <c r="A5121" s="164"/>
      <c r="B5121" s="164"/>
      <c r="C5121" s="164"/>
      <c r="D5121" s="165"/>
    </row>
    <row r="5122" spans="1:4" x14ac:dyDescent="0.2">
      <c r="A5122" s="164"/>
      <c r="B5122" s="164"/>
      <c r="C5122" s="164"/>
      <c r="D5122" s="165"/>
    </row>
    <row r="5123" spans="1:4" x14ac:dyDescent="0.2">
      <c r="A5123" s="164"/>
      <c r="B5123" s="164"/>
      <c r="C5123" s="164"/>
      <c r="D5123" s="165"/>
    </row>
    <row r="5124" spans="1:4" x14ac:dyDescent="0.2">
      <c r="A5124" s="164"/>
      <c r="B5124" s="164"/>
      <c r="C5124" s="164"/>
      <c r="D5124" s="165"/>
    </row>
    <row r="5125" spans="1:4" x14ac:dyDescent="0.2">
      <c r="A5125" s="164"/>
      <c r="B5125" s="164"/>
      <c r="C5125" s="164"/>
      <c r="D5125" s="165"/>
    </row>
    <row r="5126" spans="1:4" x14ac:dyDescent="0.2">
      <c r="A5126" s="164"/>
      <c r="B5126" s="164"/>
      <c r="C5126" s="164"/>
      <c r="D5126" s="165"/>
    </row>
    <row r="5127" spans="1:4" x14ac:dyDescent="0.2">
      <c r="A5127" s="164"/>
      <c r="B5127" s="164"/>
      <c r="C5127" s="164"/>
      <c r="D5127" s="165"/>
    </row>
    <row r="5128" spans="1:4" x14ac:dyDescent="0.2">
      <c r="A5128" s="164"/>
      <c r="B5128" s="164"/>
      <c r="C5128" s="164"/>
      <c r="D5128" s="165"/>
    </row>
    <row r="5129" spans="1:4" x14ac:dyDescent="0.2">
      <c r="A5129" s="164"/>
      <c r="B5129" s="164"/>
      <c r="C5129" s="164"/>
      <c r="D5129" s="165"/>
    </row>
    <row r="5130" spans="1:4" x14ac:dyDescent="0.2">
      <c r="A5130" s="164"/>
      <c r="B5130" s="164"/>
      <c r="C5130" s="164"/>
      <c r="D5130" s="165"/>
    </row>
    <row r="5131" spans="1:4" x14ac:dyDescent="0.2">
      <c r="A5131" s="164"/>
      <c r="B5131" s="164"/>
      <c r="C5131" s="164"/>
      <c r="D5131" s="165"/>
    </row>
    <row r="5132" spans="1:4" x14ac:dyDescent="0.2">
      <c r="A5132" s="164"/>
      <c r="B5132" s="164"/>
      <c r="C5132" s="164"/>
      <c r="D5132" s="165"/>
    </row>
    <row r="5133" spans="1:4" x14ac:dyDescent="0.2">
      <c r="A5133" s="164"/>
      <c r="B5133" s="164"/>
      <c r="C5133" s="164"/>
      <c r="D5133" s="165"/>
    </row>
    <row r="5134" spans="1:4" x14ac:dyDescent="0.2">
      <c r="A5134" s="164"/>
      <c r="B5134" s="164"/>
      <c r="C5134" s="164"/>
      <c r="D5134" s="165"/>
    </row>
    <row r="5135" spans="1:4" x14ac:dyDescent="0.2">
      <c r="A5135" s="164"/>
      <c r="B5135" s="164"/>
      <c r="C5135" s="164"/>
      <c r="D5135" s="165"/>
    </row>
    <row r="5136" spans="1:4" x14ac:dyDescent="0.2">
      <c r="A5136" s="164"/>
      <c r="B5136" s="164"/>
      <c r="C5136" s="164"/>
      <c r="D5136" s="165"/>
    </row>
    <row r="5137" spans="1:4" x14ac:dyDescent="0.2">
      <c r="A5137" s="164"/>
      <c r="B5137" s="164"/>
      <c r="C5137" s="164"/>
      <c r="D5137" s="165"/>
    </row>
    <row r="5138" spans="1:4" x14ac:dyDescent="0.2">
      <c r="A5138" s="164"/>
      <c r="B5138" s="164"/>
      <c r="C5138" s="164"/>
      <c r="D5138" s="165"/>
    </row>
    <row r="5139" spans="1:4" x14ac:dyDescent="0.2">
      <c r="A5139" s="164"/>
      <c r="B5139" s="164"/>
      <c r="C5139" s="164"/>
      <c r="D5139" s="165"/>
    </row>
    <row r="5140" spans="1:4" x14ac:dyDescent="0.2">
      <c r="A5140" s="164"/>
      <c r="B5140" s="164"/>
      <c r="C5140" s="164"/>
      <c r="D5140" s="165"/>
    </row>
    <row r="5141" spans="1:4" x14ac:dyDescent="0.2">
      <c r="A5141" s="164"/>
      <c r="B5141" s="164"/>
      <c r="C5141" s="164"/>
      <c r="D5141" s="165"/>
    </row>
    <row r="5142" spans="1:4" x14ac:dyDescent="0.2">
      <c r="A5142" s="164"/>
      <c r="B5142" s="164"/>
      <c r="C5142" s="164"/>
      <c r="D5142" s="165"/>
    </row>
    <row r="5143" spans="1:4" x14ac:dyDescent="0.2">
      <c r="A5143" s="164"/>
      <c r="B5143" s="164"/>
      <c r="C5143" s="164"/>
      <c r="D5143" s="165"/>
    </row>
    <row r="5144" spans="1:4" x14ac:dyDescent="0.2">
      <c r="A5144" s="164"/>
      <c r="B5144" s="164"/>
      <c r="C5144" s="164"/>
      <c r="D5144" s="165"/>
    </row>
    <row r="5145" spans="1:4" x14ac:dyDescent="0.2">
      <c r="A5145" s="164"/>
      <c r="B5145" s="164"/>
      <c r="C5145" s="164"/>
      <c r="D5145" s="165"/>
    </row>
    <row r="5146" spans="1:4" x14ac:dyDescent="0.2">
      <c r="A5146" s="164"/>
      <c r="B5146" s="164"/>
      <c r="C5146" s="164"/>
      <c r="D5146" s="165"/>
    </row>
    <row r="5147" spans="1:4" x14ac:dyDescent="0.2">
      <c r="A5147" s="164"/>
      <c r="B5147" s="164"/>
      <c r="C5147" s="164"/>
      <c r="D5147" s="165"/>
    </row>
    <row r="5148" spans="1:4" x14ac:dyDescent="0.2">
      <c r="A5148" s="164"/>
      <c r="B5148" s="164"/>
      <c r="C5148" s="164"/>
      <c r="D5148" s="165"/>
    </row>
    <row r="5149" spans="1:4" x14ac:dyDescent="0.2">
      <c r="A5149" s="164"/>
      <c r="B5149" s="164"/>
      <c r="C5149" s="164"/>
      <c r="D5149" s="165"/>
    </row>
    <row r="5150" spans="1:4" x14ac:dyDescent="0.2">
      <c r="A5150" s="164"/>
      <c r="B5150" s="164"/>
      <c r="C5150" s="164"/>
      <c r="D5150" s="165"/>
    </row>
    <row r="5151" spans="1:4" x14ac:dyDescent="0.2">
      <c r="A5151" s="164"/>
      <c r="B5151" s="164"/>
      <c r="C5151" s="164"/>
      <c r="D5151" s="165"/>
    </row>
    <row r="5152" spans="1:4" x14ac:dyDescent="0.2">
      <c r="A5152" s="164"/>
      <c r="B5152" s="164"/>
      <c r="C5152" s="164"/>
      <c r="D5152" s="165"/>
    </row>
    <row r="5153" spans="1:4" x14ac:dyDescent="0.2">
      <c r="A5153" s="164"/>
      <c r="B5153" s="164"/>
      <c r="C5153" s="164"/>
      <c r="D5153" s="165"/>
    </row>
    <row r="5154" spans="1:4" x14ac:dyDescent="0.2">
      <c r="A5154" s="164"/>
      <c r="B5154" s="164"/>
      <c r="C5154" s="164"/>
      <c r="D5154" s="165"/>
    </row>
    <row r="5155" spans="1:4" x14ac:dyDescent="0.2">
      <c r="A5155" s="164"/>
      <c r="B5155" s="164"/>
      <c r="C5155" s="164"/>
      <c r="D5155" s="165"/>
    </row>
    <row r="5156" spans="1:4" x14ac:dyDescent="0.2">
      <c r="A5156" s="164"/>
      <c r="B5156" s="164"/>
      <c r="C5156" s="164"/>
      <c r="D5156" s="165"/>
    </row>
    <row r="5157" spans="1:4" x14ac:dyDescent="0.2">
      <c r="A5157" s="164"/>
      <c r="B5157" s="164"/>
      <c r="C5157" s="164"/>
      <c r="D5157" s="165"/>
    </row>
    <row r="5158" spans="1:4" x14ac:dyDescent="0.2">
      <c r="A5158" s="164"/>
      <c r="B5158" s="164"/>
      <c r="C5158" s="164"/>
      <c r="D5158" s="165"/>
    </row>
    <row r="5159" spans="1:4" x14ac:dyDescent="0.2">
      <c r="A5159" s="164"/>
      <c r="B5159" s="164"/>
      <c r="C5159" s="164"/>
      <c r="D5159" s="165"/>
    </row>
    <row r="5160" spans="1:4" x14ac:dyDescent="0.2">
      <c r="A5160" s="164"/>
      <c r="B5160" s="164"/>
      <c r="C5160" s="164"/>
      <c r="D5160" s="165"/>
    </row>
    <row r="5161" spans="1:4" x14ac:dyDescent="0.2">
      <c r="A5161" s="164"/>
      <c r="B5161" s="164"/>
      <c r="C5161" s="164"/>
      <c r="D5161" s="165"/>
    </row>
    <row r="5162" spans="1:4" x14ac:dyDescent="0.2">
      <c r="A5162" s="164"/>
      <c r="B5162" s="164"/>
      <c r="C5162" s="164"/>
      <c r="D5162" s="165"/>
    </row>
    <row r="5163" spans="1:4" x14ac:dyDescent="0.2">
      <c r="A5163" s="164"/>
      <c r="B5163" s="164"/>
      <c r="C5163" s="164"/>
      <c r="D5163" s="165"/>
    </row>
    <row r="5164" spans="1:4" x14ac:dyDescent="0.2">
      <c r="A5164" s="164"/>
      <c r="B5164" s="164"/>
      <c r="C5164" s="164"/>
      <c r="D5164" s="165"/>
    </row>
    <row r="5165" spans="1:4" x14ac:dyDescent="0.2">
      <c r="A5165" s="164"/>
      <c r="B5165" s="164"/>
      <c r="C5165" s="164"/>
      <c r="D5165" s="165"/>
    </row>
    <row r="5166" spans="1:4" x14ac:dyDescent="0.2">
      <c r="A5166" s="164"/>
      <c r="B5166" s="164"/>
      <c r="C5166" s="164"/>
      <c r="D5166" s="165"/>
    </row>
    <row r="5167" spans="1:4" x14ac:dyDescent="0.2">
      <c r="A5167" s="164"/>
      <c r="B5167" s="164"/>
      <c r="C5167" s="164"/>
      <c r="D5167" s="165"/>
    </row>
    <row r="5168" spans="1:4" x14ac:dyDescent="0.2">
      <c r="A5168" s="164"/>
      <c r="B5168" s="164"/>
      <c r="C5168" s="164"/>
      <c r="D5168" s="165"/>
    </row>
    <row r="5169" spans="1:4" x14ac:dyDescent="0.2">
      <c r="A5169" s="164"/>
      <c r="B5169" s="164"/>
      <c r="C5169" s="164"/>
      <c r="D5169" s="165"/>
    </row>
    <row r="5170" spans="1:4" x14ac:dyDescent="0.2">
      <c r="A5170" s="164"/>
      <c r="B5170" s="164"/>
      <c r="C5170" s="164"/>
      <c r="D5170" s="165"/>
    </row>
    <row r="5171" spans="1:4" x14ac:dyDescent="0.2">
      <c r="A5171" s="164"/>
      <c r="B5171" s="164"/>
      <c r="C5171" s="164"/>
      <c r="D5171" s="165"/>
    </row>
    <row r="5172" spans="1:4" x14ac:dyDescent="0.2">
      <c r="A5172" s="164"/>
      <c r="B5172" s="164"/>
      <c r="C5172" s="164"/>
      <c r="D5172" s="165"/>
    </row>
    <row r="5173" spans="1:4" x14ac:dyDescent="0.2">
      <c r="A5173" s="164"/>
      <c r="B5173" s="164"/>
      <c r="C5173" s="164"/>
      <c r="D5173" s="165"/>
    </row>
    <row r="5174" spans="1:4" x14ac:dyDescent="0.2">
      <c r="A5174" s="164"/>
      <c r="B5174" s="164"/>
      <c r="C5174" s="164"/>
      <c r="D5174" s="165"/>
    </row>
    <row r="5175" spans="1:4" x14ac:dyDescent="0.2">
      <c r="A5175" s="164"/>
      <c r="B5175" s="164"/>
      <c r="C5175" s="164"/>
      <c r="D5175" s="165"/>
    </row>
    <row r="5176" spans="1:4" x14ac:dyDescent="0.2">
      <c r="A5176" s="164"/>
      <c r="B5176" s="164"/>
      <c r="C5176" s="164"/>
      <c r="D5176" s="165"/>
    </row>
    <row r="5177" spans="1:4" x14ac:dyDescent="0.2">
      <c r="A5177" s="164"/>
      <c r="B5177" s="164"/>
      <c r="C5177" s="164"/>
      <c r="D5177" s="165"/>
    </row>
    <row r="5178" spans="1:4" x14ac:dyDescent="0.2">
      <c r="A5178" s="164"/>
      <c r="B5178" s="164"/>
      <c r="C5178" s="164"/>
      <c r="D5178" s="165"/>
    </row>
    <row r="5179" spans="1:4" x14ac:dyDescent="0.2">
      <c r="A5179" s="164"/>
      <c r="B5179" s="164"/>
      <c r="C5179" s="164"/>
      <c r="D5179" s="165"/>
    </row>
    <row r="5180" spans="1:4" x14ac:dyDescent="0.2">
      <c r="A5180" s="164"/>
      <c r="B5180" s="164"/>
      <c r="C5180" s="164"/>
      <c r="D5180" s="165"/>
    </row>
    <row r="5181" spans="1:4" x14ac:dyDescent="0.2">
      <c r="A5181" s="164"/>
      <c r="B5181" s="164"/>
      <c r="C5181" s="164"/>
      <c r="D5181" s="165"/>
    </row>
    <row r="5182" spans="1:4" x14ac:dyDescent="0.2">
      <c r="A5182" s="164"/>
      <c r="B5182" s="164"/>
      <c r="C5182" s="164"/>
      <c r="D5182" s="165"/>
    </row>
    <row r="5183" spans="1:4" x14ac:dyDescent="0.2">
      <c r="A5183" s="164"/>
      <c r="B5183" s="164"/>
      <c r="C5183" s="164"/>
      <c r="D5183" s="165"/>
    </row>
    <row r="5184" spans="1:4" x14ac:dyDescent="0.2">
      <c r="A5184" s="164"/>
      <c r="B5184" s="164"/>
      <c r="C5184" s="164"/>
      <c r="D5184" s="165"/>
    </row>
    <row r="5185" spans="1:4" x14ac:dyDescent="0.2">
      <c r="A5185" s="164"/>
      <c r="B5185" s="164"/>
      <c r="C5185" s="164"/>
      <c r="D5185" s="165"/>
    </row>
    <row r="5186" spans="1:4" x14ac:dyDescent="0.2">
      <c r="A5186" s="164"/>
      <c r="B5186" s="164"/>
      <c r="C5186" s="164"/>
      <c r="D5186" s="165"/>
    </row>
    <row r="5187" spans="1:4" x14ac:dyDescent="0.2">
      <c r="A5187" s="164"/>
      <c r="B5187" s="164"/>
      <c r="C5187" s="164"/>
      <c r="D5187" s="165"/>
    </row>
    <row r="5188" spans="1:4" x14ac:dyDescent="0.2">
      <c r="A5188" s="164"/>
      <c r="B5188" s="164"/>
      <c r="C5188" s="164"/>
      <c r="D5188" s="165"/>
    </row>
    <row r="5189" spans="1:4" x14ac:dyDescent="0.2">
      <c r="A5189" s="164"/>
      <c r="B5189" s="164"/>
      <c r="C5189" s="164"/>
      <c r="D5189" s="165"/>
    </row>
    <row r="5190" spans="1:4" x14ac:dyDescent="0.2">
      <c r="A5190" s="164"/>
      <c r="B5190" s="164"/>
      <c r="C5190" s="164"/>
      <c r="D5190" s="165"/>
    </row>
    <row r="5191" spans="1:4" x14ac:dyDescent="0.2">
      <c r="A5191" s="164"/>
      <c r="B5191" s="164"/>
      <c r="C5191" s="164"/>
      <c r="D5191" s="165"/>
    </row>
    <row r="5192" spans="1:4" x14ac:dyDescent="0.2">
      <c r="A5192" s="164"/>
      <c r="B5192" s="164"/>
      <c r="C5192" s="164"/>
      <c r="D5192" s="165"/>
    </row>
    <row r="5193" spans="1:4" x14ac:dyDescent="0.2">
      <c r="A5193" s="164"/>
      <c r="B5193" s="164"/>
      <c r="C5193" s="164"/>
      <c r="D5193" s="165"/>
    </row>
    <row r="5194" spans="1:4" x14ac:dyDescent="0.2">
      <c r="A5194" s="164"/>
      <c r="B5194" s="164"/>
      <c r="C5194" s="164"/>
      <c r="D5194" s="165"/>
    </row>
    <row r="5195" spans="1:4" x14ac:dyDescent="0.2">
      <c r="A5195" s="164"/>
      <c r="B5195" s="164"/>
      <c r="C5195" s="164"/>
      <c r="D5195" s="165"/>
    </row>
    <row r="5196" spans="1:4" x14ac:dyDescent="0.2">
      <c r="A5196" s="164"/>
      <c r="B5196" s="164"/>
      <c r="C5196" s="164"/>
      <c r="D5196" s="165"/>
    </row>
    <row r="5197" spans="1:4" x14ac:dyDescent="0.2">
      <c r="A5197" s="164"/>
      <c r="B5197" s="164"/>
      <c r="C5197" s="164"/>
      <c r="D5197" s="165"/>
    </row>
    <row r="5198" spans="1:4" x14ac:dyDescent="0.2">
      <c r="A5198" s="164"/>
      <c r="B5198" s="164"/>
      <c r="C5198" s="164"/>
      <c r="D5198" s="165"/>
    </row>
    <row r="5199" spans="1:4" x14ac:dyDescent="0.2">
      <c r="A5199" s="164"/>
      <c r="B5199" s="164"/>
      <c r="C5199" s="164"/>
      <c r="D5199" s="165"/>
    </row>
    <row r="5200" spans="1:4" x14ac:dyDescent="0.2">
      <c r="A5200" s="164"/>
      <c r="B5200" s="164"/>
      <c r="C5200" s="164"/>
      <c r="D5200" s="165"/>
    </row>
    <row r="5201" spans="1:4" x14ac:dyDescent="0.2">
      <c r="A5201" s="164"/>
      <c r="B5201" s="164"/>
      <c r="C5201" s="164"/>
      <c r="D5201" s="165"/>
    </row>
    <row r="5202" spans="1:4" x14ac:dyDescent="0.2">
      <c r="A5202" s="164"/>
      <c r="B5202" s="164"/>
      <c r="C5202" s="164"/>
      <c r="D5202" s="165"/>
    </row>
    <row r="5203" spans="1:4" x14ac:dyDescent="0.2">
      <c r="A5203" s="164"/>
      <c r="B5203" s="164"/>
      <c r="C5203" s="164"/>
      <c r="D5203" s="165"/>
    </row>
    <row r="5204" spans="1:4" x14ac:dyDescent="0.2">
      <c r="A5204" s="164"/>
      <c r="B5204" s="164"/>
      <c r="C5204" s="164"/>
      <c r="D5204" s="165"/>
    </row>
    <row r="5205" spans="1:4" x14ac:dyDescent="0.2">
      <c r="A5205" s="164"/>
      <c r="B5205" s="164"/>
      <c r="C5205" s="164"/>
      <c r="D5205" s="165"/>
    </row>
    <row r="5206" spans="1:4" x14ac:dyDescent="0.2">
      <c r="A5206" s="164"/>
      <c r="B5206" s="164"/>
      <c r="C5206" s="164"/>
      <c r="D5206" s="165"/>
    </row>
    <row r="5207" spans="1:4" x14ac:dyDescent="0.2">
      <c r="A5207" s="164"/>
      <c r="B5207" s="164"/>
      <c r="C5207" s="164"/>
      <c r="D5207" s="165"/>
    </row>
    <row r="5208" spans="1:4" x14ac:dyDescent="0.2">
      <c r="A5208" s="164"/>
      <c r="B5208" s="164"/>
      <c r="C5208" s="164"/>
      <c r="D5208" s="165"/>
    </row>
    <row r="5209" spans="1:4" x14ac:dyDescent="0.2">
      <c r="A5209" s="164"/>
      <c r="B5209" s="164"/>
      <c r="C5209" s="164"/>
      <c r="D5209" s="165"/>
    </row>
    <row r="5210" spans="1:4" x14ac:dyDescent="0.2">
      <c r="A5210" s="164"/>
      <c r="B5210" s="164"/>
      <c r="C5210" s="164"/>
      <c r="D5210" s="165"/>
    </row>
    <row r="5211" spans="1:4" x14ac:dyDescent="0.2">
      <c r="A5211" s="164"/>
      <c r="B5211" s="164"/>
      <c r="C5211" s="164"/>
      <c r="D5211" s="165"/>
    </row>
    <row r="5212" spans="1:4" x14ac:dyDescent="0.2">
      <c r="A5212" s="164"/>
      <c r="B5212" s="164"/>
      <c r="C5212" s="164"/>
      <c r="D5212" s="165"/>
    </row>
    <row r="5213" spans="1:4" x14ac:dyDescent="0.2">
      <c r="A5213" s="164"/>
      <c r="B5213" s="164"/>
      <c r="C5213" s="164"/>
      <c r="D5213" s="165"/>
    </row>
    <row r="5214" spans="1:4" x14ac:dyDescent="0.2">
      <c r="A5214" s="164"/>
      <c r="B5214" s="164"/>
      <c r="C5214" s="164"/>
      <c r="D5214" s="165"/>
    </row>
    <row r="5215" spans="1:4" x14ac:dyDescent="0.2">
      <c r="A5215" s="164"/>
      <c r="B5215" s="164"/>
      <c r="C5215" s="164"/>
      <c r="D5215" s="165"/>
    </row>
    <row r="5216" spans="1:4" x14ac:dyDescent="0.2">
      <c r="A5216" s="164"/>
      <c r="B5216" s="164"/>
      <c r="C5216" s="164"/>
      <c r="D5216" s="165"/>
    </row>
    <row r="5217" spans="1:4" x14ac:dyDescent="0.2">
      <c r="A5217" s="164"/>
      <c r="B5217" s="164"/>
      <c r="C5217" s="164"/>
      <c r="D5217" s="165"/>
    </row>
    <row r="5218" spans="1:4" x14ac:dyDescent="0.2">
      <c r="A5218" s="164"/>
      <c r="B5218" s="164"/>
      <c r="C5218" s="164"/>
      <c r="D5218" s="165"/>
    </row>
    <row r="5219" spans="1:4" x14ac:dyDescent="0.2">
      <c r="A5219" s="164"/>
      <c r="B5219" s="164"/>
      <c r="C5219" s="164"/>
      <c r="D5219" s="165"/>
    </row>
    <row r="5220" spans="1:4" x14ac:dyDescent="0.2">
      <c r="A5220" s="164"/>
      <c r="B5220" s="164"/>
      <c r="C5220" s="164"/>
      <c r="D5220" s="165"/>
    </row>
    <row r="5221" spans="1:4" x14ac:dyDescent="0.2">
      <c r="A5221" s="164"/>
      <c r="B5221" s="164"/>
      <c r="C5221" s="164"/>
      <c r="D5221" s="165"/>
    </row>
    <row r="5222" spans="1:4" x14ac:dyDescent="0.2">
      <c r="A5222" s="164"/>
      <c r="B5222" s="164"/>
      <c r="C5222" s="164"/>
      <c r="D5222" s="165"/>
    </row>
    <row r="5223" spans="1:4" x14ac:dyDescent="0.2">
      <c r="A5223" s="164"/>
      <c r="B5223" s="164"/>
      <c r="C5223" s="164"/>
      <c r="D5223" s="165"/>
    </row>
    <row r="5224" spans="1:4" x14ac:dyDescent="0.2">
      <c r="A5224" s="164"/>
      <c r="B5224" s="164"/>
      <c r="C5224" s="164"/>
      <c r="D5224" s="165"/>
    </row>
    <row r="5225" spans="1:4" x14ac:dyDescent="0.2">
      <c r="A5225" s="164"/>
      <c r="B5225" s="164"/>
      <c r="C5225" s="164"/>
      <c r="D5225" s="165"/>
    </row>
    <row r="5226" spans="1:4" x14ac:dyDescent="0.2">
      <c r="A5226" s="164"/>
      <c r="B5226" s="164"/>
      <c r="C5226" s="164"/>
      <c r="D5226" s="165"/>
    </row>
    <row r="5227" spans="1:4" x14ac:dyDescent="0.2">
      <c r="A5227" s="164"/>
      <c r="B5227" s="164"/>
      <c r="C5227" s="164"/>
      <c r="D5227" s="165"/>
    </row>
    <row r="5228" spans="1:4" x14ac:dyDescent="0.2">
      <c r="A5228" s="164"/>
      <c r="B5228" s="164"/>
      <c r="C5228" s="164"/>
      <c r="D5228" s="165"/>
    </row>
    <row r="5229" spans="1:4" x14ac:dyDescent="0.2">
      <c r="A5229" s="164"/>
      <c r="B5229" s="164"/>
      <c r="C5229" s="164"/>
      <c r="D5229" s="165"/>
    </row>
    <row r="5230" spans="1:4" x14ac:dyDescent="0.2">
      <c r="A5230" s="164"/>
      <c r="B5230" s="164"/>
      <c r="C5230" s="164"/>
      <c r="D5230" s="165"/>
    </row>
    <row r="5231" spans="1:4" x14ac:dyDescent="0.2">
      <c r="A5231" s="164"/>
      <c r="B5231" s="164"/>
      <c r="C5231" s="164"/>
      <c r="D5231" s="165"/>
    </row>
    <row r="5232" spans="1:4" x14ac:dyDescent="0.2">
      <c r="A5232" s="164"/>
      <c r="B5232" s="164"/>
      <c r="C5232" s="164"/>
      <c r="D5232" s="165"/>
    </row>
    <row r="5233" spans="1:4" x14ac:dyDescent="0.2">
      <c r="A5233" s="164"/>
      <c r="B5233" s="164"/>
      <c r="C5233" s="164"/>
      <c r="D5233" s="165"/>
    </row>
    <row r="5234" spans="1:4" x14ac:dyDescent="0.2">
      <c r="A5234" s="164"/>
      <c r="B5234" s="164"/>
      <c r="C5234" s="164"/>
      <c r="D5234" s="165"/>
    </row>
    <row r="5235" spans="1:4" x14ac:dyDescent="0.2">
      <c r="A5235" s="164"/>
      <c r="B5235" s="164"/>
      <c r="C5235" s="164"/>
      <c r="D5235" s="165"/>
    </row>
    <row r="5236" spans="1:4" x14ac:dyDescent="0.2">
      <c r="A5236" s="164"/>
      <c r="B5236" s="164"/>
      <c r="C5236" s="164"/>
      <c r="D5236" s="165"/>
    </row>
    <row r="5237" spans="1:4" x14ac:dyDescent="0.2">
      <c r="A5237" s="164"/>
      <c r="B5237" s="164"/>
      <c r="C5237" s="164"/>
      <c r="D5237" s="165"/>
    </row>
    <row r="5238" spans="1:4" x14ac:dyDescent="0.2">
      <c r="A5238" s="164"/>
      <c r="B5238" s="164"/>
      <c r="C5238" s="164"/>
      <c r="D5238" s="165"/>
    </row>
    <row r="5239" spans="1:4" x14ac:dyDescent="0.2">
      <c r="A5239" s="164"/>
      <c r="B5239" s="164"/>
      <c r="C5239" s="164"/>
      <c r="D5239" s="165"/>
    </row>
    <row r="5240" spans="1:4" x14ac:dyDescent="0.2">
      <c r="A5240" s="164"/>
      <c r="B5240" s="164"/>
      <c r="C5240" s="164"/>
      <c r="D5240" s="165"/>
    </row>
    <row r="5241" spans="1:4" x14ac:dyDescent="0.2">
      <c r="A5241" s="164"/>
      <c r="B5241" s="164"/>
      <c r="C5241" s="164"/>
      <c r="D5241" s="165"/>
    </row>
    <row r="5242" spans="1:4" x14ac:dyDescent="0.2">
      <c r="A5242" s="164"/>
      <c r="B5242" s="164"/>
      <c r="C5242" s="164"/>
      <c r="D5242" s="165"/>
    </row>
    <row r="5243" spans="1:4" x14ac:dyDescent="0.2">
      <c r="A5243" s="164"/>
      <c r="B5243" s="164"/>
      <c r="C5243" s="164"/>
      <c r="D5243" s="165"/>
    </row>
    <row r="5244" spans="1:4" x14ac:dyDescent="0.2">
      <c r="A5244" s="164"/>
      <c r="B5244" s="164"/>
      <c r="C5244" s="164"/>
      <c r="D5244" s="164"/>
    </row>
    <row r="5245" spans="1:4" x14ac:dyDescent="0.2">
      <c r="A5245" s="164"/>
      <c r="B5245" s="164"/>
      <c r="C5245" s="164"/>
      <c r="D5245" s="164"/>
    </row>
    <row r="5246" spans="1:4" x14ac:dyDescent="0.2">
      <c r="D5246" s="124"/>
    </row>
    <row r="5247" spans="1:4" x14ac:dyDescent="0.2">
      <c r="D5247" s="124"/>
    </row>
    <row r="5248" spans="1:4" x14ac:dyDescent="0.2">
      <c r="D5248" s="124"/>
    </row>
    <row r="5249" spans="4:4" x14ac:dyDescent="0.2">
      <c r="D5249" s="124"/>
    </row>
    <row r="5250" spans="4:4" x14ac:dyDescent="0.2">
      <c r="D5250" s="124"/>
    </row>
    <row r="5251" spans="4:4" x14ac:dyDescent="0.2">
      <c r="D5251" s="124"/>
    </row>
    <row r="5252" spans="4:4" x14ac:dyDescent="0.2">
      <c r="D5252" s="124"/>
    </row>
    <row r="5253" spans="4:4" x14ac:dyDescent="0.2">
      <c r="D5253" s="124"/>
    </row>
    <row r="5254" spans="4:4" x14ac:dyDescent="0.2">
      <c r="D5254" s="124"/>
    </row>
    <row r="5255" spans="4:4" x14ac:dyDescent="0.2">
      <c r="D5255" s="124"/>
    </row>
    <row r="5256" spans="4:4" x14ac:dyDescent="0.2">
      <c r="D5256" s="124"/>
    </row>
    <row r="5257" spans="4:4" x14ac:dyDescent="0.2">
      <c r="D5257" s="124"/>
    </row>
    <row r="5258" spans="4:4" x14ac:dyDescent="0.2">
      <c r="D5258" s="124"/>
    </row>
    <row r="5259" spans="4:4" x14ac:dyDescent="0.2">
      <c r="D5259" s="124"/>
    </row>
    <row r="5260" spans="4:4" x14ac:dyDescent="0.2">
      <c r="D5260" s="124"/>
    </row>
    <row r="5261" spans="4:4" x14ac:dyDescent="0.2">
      <c r="D5261" s="124"/>
    </row>
    <row r="5262" spans="4:4" x14ac:dyDescent="0.2">
      <c r="D5262" s="124"/>
    </row>
    <row r="5263" spans="4:4" x14ac:dyDescent="0.2">
      <c r="D5263" s="124"/>
    </row>
    <row r="5264" spans="4:4" x14ac:dyDescent="0.2">
      <c r="D5264" s="124"/>
    </row>
    <row r="5265" spans="4:4" x14ac:dyDescent="0.2">
      <c r="D5265" s="124"/>
    </row>
    <row r="5266" spans="4:4" x14ac:dyDescent="0.2">
      <c r="D5266" s="124"/>
    </row>
    <row r="5267" spans="4:4" x14ac:dyDescent="0.2">
      <c r="D5267" s="124"/>
    </row>
    <row r="5268" spans="4:4" x14ac:dyDescent="0.2">
      <c r="D5268" s="124"/>
    </row>
    <row r="5269" spans="4:4" x14ac:dyDescent="0.2">
      <c r="D5269" s="124"/>
    </row>
    <row r="5270" spans="4:4" x14ac:dyDescent="0.2">
      <c r="D5270" s="124"/>
    </row>
    <row r="5271" spans="4:4" x14ac:dyDescent="0.2">
      <c r="D5271" s="124"/>
    </row>
    <row r="5272" spans="4:4" x14ac:dyDescent="0.2">
      <c r="D5272" s="124"/>
    </row>
    <row r="5273" spans="4:4" x14ac:dyDescent="0.2">
      <c r="D5273" s="124"/>
    </row>
    <row r="5274" spans="4:4" x14ac:dyDescent="0.2">
      <c r="D5274" s="124"/>
    </row>
    <row r="5275" spans="4:4" x14ac:dyDescent="0.2">
      <c r="D5275" s="124"/>
    </row>
    <row r="5276" spans="4:4" x14ac:dyDescent="0.2">
      <c r="D5276" s="124"/>
    </row>
    <row r="5277" spans="4:4" x14ac:dyDescent="0.2">
      <c r="D5277" s="124"/>
    </row>
    <row r="5278" spans="4:4" x14ac:dyDescent="0.2">
      <c r="D5278" s="124"/>
    </row>
    <row r="5279" spans="4:4" x14ac:dyDescent="0.2">
      <c r="D5279" s="124"/>
    </row>
  </sheetData>
  <pageMargins left="0.78749999999999998" right="0.78749999999999998" top="0.98402777777777795" bottom="0.98402777777777795" header="0.51180555555555496" footer="0.51180555555555496"/>
  <pageSetup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857"/>
  <sheetViews>
    <sheetView topLeftCell="A6724" zoomScale="83" zoomScaleNormal="83" workbookViewId="0">
      <selection activeCell="K6830" sqref="K6830"/>
    </sheetView>
  </sheetViews>
  <sheetFormatPr defaultColWidth="8.85546875" defaultRowHeight="12.75" x14ac:dyDescent="0.2"/>
  <cols>
    <col min="1" max="1" width="24.5703125" customWidth="1"/>
    <col min="2" max="2" width="156.140625" customWidth="1"/>
    <col min="3" max="3" width="8.140625" customWidth="1"/>
    <col min="4" max="4" width="21.140625" customWidth="1"/>
    <col min="257" max="257" width="24.5703125" customWidth="1"/>
    <col min="258" max="258" width="255.7109375" customWidth="1"/>
    <col min="259" max="259" width="8.28515625" customWidth="1"/>
    <col min="260" max="260" width="21.140625" customWidth="1"/>
    <col min="513" max="513" width="24.5703125" customWidth="1"/>
    <col min="514" max="514" width="255.7109375" customWidth="1"/>
    <col min="515" max="515" width="8.28515625" customWidth="1"/>
    <col min="516" max="516" width="21.140625" customWidth="1"/>
    <col min="769" max="769" width="24.5703125" customWidth="1"/>
    <col min="770" max="770" width="255.7109375" customWidth="1"/>
    <col min="771" max="771" width="8.28515625" customWidth="1"/>
    <col min="772" max="772" width="21.140625" customWidth="1"/>
  </cols>
  <sheetData>
    <row r="1" spans="1:5" x14ac:dyDescent="0.2">
      <c r="A1" s="481"/>
      <c r="B1" s="481"/>
      <c r="C1" s="481"/>
      <c r="D1" s="481"/>
      <c r="E1" s="481"/>
    </row>
    <row r="2" spans="1:5" x14ac:dyDescent="0.2">
      <c r="A2" s="481"/>
      <c r="B2" s="481"/>
      <c r="C2" s="481"/>
      <c r="D2" s="481"/>
      <c r="E2" s="481"/>
    </row>
    <row r="3" spans="1:5" x14ac:dyDescent="0.2">
      <c r="A3" s="481"/>
      <c r="B3" s="481"/>
      <c r="C3" s="481"/>
      <c r="D3" s="481"/>
      <c r="E3" s="481"/>
    </row>
    <row r="5" spans="1:5" ht="13.5" x14ac:dyDescent="0.25">
      <c r="A5" s="159"/>
      <c r="B5" s="159"/>
      <c r="C5" s="159"/>
      <c r="D5" s="159"/>
    </row>
    <row r="7" spans="1:5" ht="13.5" x14ac:dyDescent="0.25">
      <c r="A7" s="159"/>
      <c r="B7" s="159"/>
      <c r="C7" s="159"/>
      <c r="D7" s="160"/>
    </row>
    <row r="8" spans="1:5" ht="13.5" x14ac:dyDescent="0.25">
      <c r="A8" s="159"/>
      <c r="B8" s="159"/>
      <c r="C8" s="159"/>
      <c r="D8" s="160"/>
    </row>
    <row r="9" spans="1:5" ht="13.5" x14ac:dyDescent="0.25">
      <c r="A9" s="159"/>
      <c r="B9" s="159"/>
      <c r="C9" s="159"/>
      <c r="D9" s="160"/>
    </row>
    <row r="10" spans="1:5" ht="13.5" x14ac:dyDescent="0.25">
      <c r="A10" s="159"/>
      <c r="B10" s="159"/>
      <c r="C10" s="159"/>
      <c r="D10" s="160"/>
    </row>
    <row r="11" spans="1:5" ht="13.5" x14ac:dyDescent="0.25">
      <c r="A11" s="159"/>
      <c r="B11" s="159"/>
      <c r="C11" s="159"/>
      <c r="D11" s="160"/>
    </row>
    <row r="12" spans="1:5" ht="13.5" x14ac:dyDescent="0.25">
      <c r="A12" s="159"/>
      <c r="B12" s="159"/>
      <c r="C12" s="159"/>
      <c r="D12" s="160"/>
    </row>
    <row r="13" spans="1:5" ht="13.5" x14ac:dyDescent="0.25">
      <c r="A13" s="159"/>
      <c r="B13" s="159"/>
      <c r="C13" s="159"/>
      <c r="D13" s="160"/>
    </row>
    <row r="14" spans="1:5" ht="13.5" x14ac:dyDescent="0.25">
      <c r="A14" s="159"/>
      <c r="B14" s="159"/>
      <c r="C14" s="159"/>
      <c r="D14" s="160"/>
    </row>
    <row r="15" spans="1:5" ht="13.5" x14ac:dyDescent="0.25">
      <c r="A15" s="159"/>
      <c r="B15" s="159"/>
      <c r="C15" s="159"/>
      <c r="D15" s="160"/>
    </row>
    <row r="16" spans="1:5" ht="13.5" x14ac:dyDescent="0.25">
      <c r="A16" s="159"/>
      <c r="B16" s="159"/>
      <c r="C16" s="159"/>
      <c r="D16" s="160"/>
    </row>
    <row r="17" spans="1:4" ht="13.5" x14ac:dyDescent="0.25">
      <c r="A17" s="159"/>
      <c r="B17" s="159"/>
      <c r="C17" s="159"/>
      <c r="D17" s="160"/>
    </row>
    <row r="18" spans="1:4" ht="13.5" x14ac:dyDescent="0.25">
      <c r="A18" s="159"/>
      <c r="B18" s="159"/>
      <c r="C18" s="159"/>
      <c r="D18" s="160"/>
    </row>
    <row r="19" spans="1:4" ht="13.5" x14ac:dyDescent="0.25">
      <c r="A19" s="159"/>
      <c r="B19" s="159"/>
      <c r="C19" s="159"/>
      <c r="D19" s="160"/>
    </row>
    <row r="20" spans="1:4" ht="13.5" x14ac:dyDescent="0.25">
      <c r="A20" s="159"/>
      <c r="B20" s="159"/>
      <c r="C20" s="159"/>
      <c r="D20" s="160"/>
    </row>
    <row r="21" spans="1:4" ht="13.5" x14ac:dyDescent="0.25">
      <c r="A21" s="159"/>
      <c r="B21" s="159"/>
      <c r="C21" s="159"/>
      <c r="D21" s="160"/>
    </row>
    <row r="22" spans="1:4" ht="13.5" x14ac:dyDescent="0.25">
      <c r="A22" s="159"/>
      <c r="B22" s="159"/>
      <c r="C22" s="159"/>
      <c r="D22" s="160"/>
    </row>
    <row r="23" spans="1:4" ht="13.5" x14ac:dyDescent="0.25">
      <c r="A23" s="159"/>
      <c r="B23" s="159"/>
      <c r="C23" s="159"/>
      <c r="D23" s="160"/>
    </row>
    <row r="24" spans="1:4" ht="13.5" x14ac:dyDescent="0.25">
      <c r="A24" s="159"/>
      <c r="B24" s="159"/>
      <c r="C24" s="159"/>
      <c r="D24" s="160"/>
    </row>
    <row r="25" spans="1:4" ht="13.5" x14ac:dyDescent="0.25">
      <c r="A25" s="159"/>
      <c r="B25" s="159"/>
      <c r="C25" s="159"/>
      <c r="D25" s="160"/>
    </row>
    <row r="26" spans="1:4" ht="13.5" x14ac:dyDescent="0.25">
      <c r="A26" s="159"/>
      <c r="B26" s="159"/>
      <c r="C26" s="159"/>
      <c r="D26" s="160"/>
    </row>
    <row r="27" spans="1:4" ht="13.5" x14ac:dyDescent="0.25">
      <c r="A27" s="159"/>
      <c r="B27" s="159"/>
      <c r="C27" s="159"/>
      <c r="D27" s="160"/>
    </row>
    <row r="28" spans="1:4" ht="13.5" x14ac:dyDescent="0.25">
      <c r="A28" s="159"/>
      <c r="B28" s="159"/>
      <c r="C28" s="159"/>
      <c r="D28" s="160"/>
    </row>
    <row r="29" spans="1:4" ht="13.5" x14ac:dyDescent="0.25">
      <c r="A29" s="159"/>
      <c r="B29" s="159"/>
      <c r="C29" s="159"/>
      <c r="D29" s="160"/>
    </row>
    <row r="30" spans="1:4" ht="13.5" x14ac:dyDescent="0.25">
      <c r="A30" s="159"/>
      <c r="B30" s="159"/>
      <c r="C30" s="159"/>
      <c r="D30" s="160"/>
    </row>
    <row r="31" spans="1:4" ht="13.5" x14ac:dyDescent="0.25">
      <c r="A31" s="159"/>
      <c r="B31" s="159"/>
      <c r="C31" s="159"/>
      <c r="D31" s="160"/>
    </row>
    <row r="32" spans="1:4" ht="13.5" x14ac:dyDescent="0.25">
      <c r="A32" s="159"/>
      <c r="B32" s="159"/>
      <c r="C32" s="159"/>
      <c r="D32" s="160"/>
    </row>
    <row r="33" spans="1:4" ht="13.5" x14ac:dyDescent="0.25">
      <c r="A33" s="159"/>
      <c r="B33" s="159"/>
      <c r="C33" s="159"/>
      <c r="D33" s="160"/>
    </row>
    <row r="34" spans="1:4" ht="13.5" x14ac:dyDescent="0.25">
      <c r="A34" s="159"/>
      <c r="B34" s="159"/>
      <c r="C34" s="159"/>
      <c r="D34" s="160"/>
    </row>
    <row r="35" spans="1:4" ht="13.5" x14ac:dyDescent="0.25">
      <c r="A35" s="159"/>
      <c r="B35" s="159"/>
      <c r="C35" s="159"/>
      <c r="D35" s="160"/>
    </row>
    <row r="36" spans="1:4" ht="13.5" x14ac:dyDescent="0.25">
      <c r="A36" s="159"/>
      <c r="B36" s="159"/>
      <c r="C36" s="159"/>
      <c r="D36" s="160"/>
    </row>
    <row r="37" spans="1:4" ht="13.5" x14ac:dyDescent="0.25">
      <c r="A37" s="159"/>
      <c r="B37" s="159"/>
      <c r="C37" s="159"/>
      <c r="D37" s="160"/>
    </row>
    <row r="38" spans="1:4" ht="13.5" x14ac:dyDescent="0.25">
      <c r="A38" s="159"/>
      <c r="B38" s="159"/>
      <c r="C38" s="159"/>
      <c r="D38" s="160"/>
    </row>
    <row r="39" spans="1:4" ht="13.5" x14ac:dyDescent="0.25">
      <c r="A39" s="159"/>
      <c r="B39" s="159"/>
      <c r="C39" s="159"/>
      <c r="D39" s="160"/>
    </row>
    <row r="40" spans="1:4" ht="13.5" x14ac:dyDescent="0.25">
      <c r="A40" s="159"/>
      <c r="B40" s="159"/>
      <c r="C40" s="159"/>
      <c r="D40" s="160"/>
    </row>
    <row r="41" spans="1:4" ht="13.5" x14ac:dyDescent="0.25">
      <c r="A41" s="159"/>
      <c r="B41" s="159"/>
      <c r="C41" s="159"/>
      <c r="D41" s="160"/>
    </row>
    <row r="42" spans="1:4" ht="13.5" x14ac:dyDescent="0.25">
      <c r="A42" s="159"/>
      <c r="B42" s="159"/>
      <c r="C42" s="159"/>
      <c r="D42" s="160"/>
    </row>
    <row r="43" spans="1:4" ht="13.5" x14ac:dyDescent="0.25">
      <c r="A43" s="159"/>
      <c r="B43" s="159"/>
      <c r="C43" s="159"/>
      <c r="D43" s="160"/>
    </row>
    <row r="44" spans="1:4" ht="13.5" x14ac:dyDescent="0.25">
      <c r="A44" s="159"/>
      <c r="B44" s="159"/>
      <c r="C44" s="159"/>
      <c r="D44" s="160"/>
    </row>
    <row r="45" spans="1:4" ht="13.5" x14ac:dyDescent="0.25">
      <c r="A45" s="159"/>
      <c r="B45" s="159"/>
      <c r="C45" s="159"/>
      <c r="D45" s="160"/>
    </row>
    <row r="46" spans="1:4" ht="13.5" x14ac:dyDescent="0.25">
      <c r="A46" s="159"/>
      <c r="B46" s="159"/>
      <c r="C46" s="159"/>
      <c r="D46" s="160"/>
    </row>
    <row r="47" spans="1:4" ht="13.5" x14ac:dyDescent="0.25">
      <c r="A47" s="159"/>
      <c r="B47" s="159"/>
      <c r="C47" s="159"/>
      <c r="D47" s="160"/>
    </row>
    <row r="48" spans="1:4" ht="13.5" x14ac:dyDescent="0.25">
      <c r="A48" s="159"/>
      <c r="B48" s="159"/>
      <c r="C48" s="159"/>
      <c r="D48" s="160"/>
    </row>
    <row r="49" spans="1:4" ht="13.5" x14ac:dyDescent="0.25">
      <c r="A49" s="159"/>
      <c r="B49" s="159"/>
      <c r="C49" s="159"/>
      <c r="D49" s="160"/>
    </row>
    <row r="50" spans="1:4" ht="13.5" x14ac:dyDescent="0.25">
      <c r="A50" s="159"/>
      <c r="B50" s="159"/>
      <c r="C50" s="159"/>
      <c r="D50" s="160"/>
    </row>
    <row r="51" spans="1:4" ht="13.5" x14ac:dyDescent="0.25">
      <c r="A51" s="159"/>
      <c r="B51" s="159"/>
      <c r="C51" s="159"/>
      <c r="D51" s="160"/>
    </row>
    <row r="52" spans="1:4" ht="13.5" x14ac:dyDescent="0.25">
      <c r="A52" s="159"/>
      <c r="B52" s="159"/>
      <c r="C52" s="159"/>
      <c r="D52" s="160"/>
    </row>
    <row r="53" spans="1:4" ht="13.5" x14ac:dyDescent="0.25">
      <c r="A53" s="159"/>
      <c r="B53" s="159"/>
      <c r="C53" s="159"/>
      <c r="D53" s="160"/>
    </row>
    <row r="54" spans="1:4" ht="13.5" x14ac:dyDescent="0.25">
      <c r="A54" s="159"/>
      <c r="B54" s="159"/>
      <c r="C54" s="159"/>
      <c r="D54" s="160"/>
    </row>
    <row r="55" spans="1:4" ht="13.5" x14ac:dyDescent="0.25">
      <c r="A55" s="159"/>
      <c r="B55" s="159"/>
      <c r="C55" s="159"/>
      <c r="D55" s="160"/>
    </row>
    <row r="56" spans="1:4" ht="13.5" x14ac:dyDescent="0.25">
      <c r="A56" s="159"/>
      <c r="B56" s="159"/>
      <c r="C56" s="159"/>
      <c r="D56" s="160"/>
    </row>
    <row r="57" spans="1:4" ht="13.5" x14ac:dyDescent="0.25">
      <c r="A57" s="159"/>
      <c r="B57" s="159"/>
      <c r="C57" s="159"/>
      <c r="D57" s="160"/>
    </row>
    <row r="58" spans="1:4" ht="13.5" x14ac:dyDescent="0.25">
      <c r="A58" s="159"/>
      <c r="B58" s="159"/>
      <c r="C58" s="159"/>
      <c r="D58" s="160"/>
    </row>
    <row r="59" spans="1:4" ht="13.5" x14ac:dyDescent="0.25">
      <c r="A59" s="159"/>
      <c r="B59" s="159"/>
      <c r="C59" s="159"/>
      <c r="D59" s="160"/>
    </row>
    <row r="60" spans="1:4" ht="13.5" x14ac:dyDescent="0.25">
      <c r="A60" s="159"/>
      <c r="B60" s="159"/>
      <c r="C60" s="159"/>
      <c r="D60" s="160"/>
    </row>
    <row r="61" spans="1:4" ht="13.5" x14ac:dyDescent="0.25">
      <c r="A61" s="159"/>
      <c r="B61" s="159"/>
      <c r="C61" s="159"/>
      <c r="D61" s="160"/>
    </row>
    <row r="62" spans="1:4" ht="13.5" x14ac:dyDescent="0.25">
      <c r="A62" s="159"/>
      <c r="B62" s="159"/>
      <c r="C62" s="159"/>
      <c r="D62" s="160"/>
    </row>
    <row r="63" spans="1:4" ht="13.5" x14ac:dyDescent="0.25">
      <c r="A63" s="159"/>
      <c r="B63" s="159"/>
      <c r="C63" s="159"/>
      <c r="D63" s="160"/>
    </row>
    <row r="64" spans="1:4" ht="13.5" x14ac:dyDescent="0.25">
      <c r="A64" s="159"/>
      <c r="B64" s="159"/>
      <c r="C64" s="159"/>
      <c r="D64" s="160"/>
    </row>
    <row r="65" spans="1:4" ht="13.5" x14ac:dyDescent="0.25">
      <c r="A65" s="159"/>
      <c r="B65" s="159"/>
      <c r="C65" s="159"/>
      <c r="D65" s="160"/>
    </row>
    <row r="66" spans="1:4" ht="13.5" x14ac:dyDescent="0.25">
      <c r="A66" s="159"/>
      <c r="B66" s="159"/>
      <c r="C66" s="159"/>
      <c r="D66" s="160"/>
    </row>
    <row r="67" spans="1:4" ht="13.5" x14ac:dyDescent="0.25">
      <c r="A67" s="159"/>
      <c r="B67" s="159"/>
      <c r="C67" s="159"/>
      <c r="D67" s="160"/>
    </row>
    <row r="68" spans="1:4" ht="13.5" x14ac:dyDescent="0.25">
      <c r="A68" s="159"/>
      <c r="B68" s="159"/>
      <c r="C68" s="159"/>
      <c r="D68" s="160"/>
    </row>
    <row r="69" spans="1:4" ht="13.5" x14ac:dyDescent="0.25">
      <c r="A69" s="159"/>
      <c r="B69" s="159"/>
      <c r="C69" s="159"/>
      <c r="D69" s="160"/>
    </row>
    <row r="70" spans="1:4" ht="13.5" x14ac:dyDescent="0.25">
      <c r="A70" s="159"/>
      <c r="B70" s="159"/>
      <c r="C70" s="159"/>
      <c r="D70" s="160"/>
    </row>
    <row r="71" spans="1:4" ht="13.5" x14ac:dyDescent="0.25">
      <c r="A71" s="159"/>
      <c r="B71" s="159"/>
      <c r="C71" s="159"/>
      <c r="D71" s="160"/>
    </row>
    <row r="72" spans="1:4" ht="13.5" x14ac:dyDescent="0.25">
      <c r="A72" s="159"/>
      <c r="B72" s="159"/>
      <c r="C72" s="159"/>
      <c r="D72" s="160"/>
    </row>
    <row r="73" spans="1:4" ht="13.5" x14ac:dyDescent="0.25">
      <c r="A73" s="159"/>
      <c r="B73" s="159"/>
      <c r="C73" s="159"/>
      <c r="D73" s="160"/>
    </row>
    <row r="74" spans="1:4" ht="13.5" x14ac:dyDescent="0.25">
      <c r="A74" s="159"/>
      <c r="B74" s="159"/>
      <c r="C74" s="159"/>
      <c r="D74" s="160"/>
    </row>
    <row r="75" spans="1:4" ht="13.5" x14ac:dyDescent="0.25">
      <c r="A75" s="159"/>
      <c r="B75" s="159"/>
      <c r="C75" s="159"/>
      <c r="D75" s="160"/>
    </row>
    <row r="76" spans="1:4" ht="13.5" x14ac:dyDescent="0.25">
      <c r="A76" s="159"/>
      <c r="B76" s="159"/>
      <c r="C76" s="159"/>
      <c r="D76" s="160"/>
    </row>
    <row r="77" spans="1:4" ht="13.5" x14ac:dyDescent="0.25">
      <c r="A77" s="159"/>
      <c r="B77" s="159"/>
      <c r="C77" s="159"/>
      <c r="D77" s="160"/>
    </row>
    <row r="78" spans="1:4" ht="13.5" x14ac:dyDescent="0.25">
      <c r="A78" s="159"/>
      <c r="B78" s="159"/>
      <c r="C78" s="159"/>
      <c r="D78" s="160"/>
    </row>
    <row r="79" spans="1:4" ht="13.5" x14ac:dyDescent="0.25">
      <c r="A79" s="159"/>
      <c r="B79" s="159"/>
      <c r="C79" s="159"/>
      <c r="D79" s="160"/>
    </row>
    <row r="80" spans="1:4" ht="13.5" x14ac:dyDescent="0.25">
      <c r="A80" s="159"/>
      <c r="B80" s="159"/>
      <c r="C80" s="159"/>
      <c r="D80" s="160"/>
    </row>
    <row r="81" spans="1:4" ht="13.5" x14ac:dyDescent="0.25">
      <c r="A81" s="159"/>
      <c r="B81" s="159"/>
      <c r="C81" s="159"/>
      <c r="D81" s="160"/>
    </row>
    <row r="82" spans="1:4" ht="13.5" x14ac:dyDescent="0.25">
      <c r="A82" s="159"/>
      <c r="B82" s="159"/>
      <c r="C82" s="159"/>
      <c r="D82" s="160"/>
    </row>
    <row r="83" spans="1:4" ht="13.5" x14ac:dyDescent="0.25">
      <c r="A83" s="159"/>
      <c r="B83" s="159"/>
      <c r="C83" s="159"/>
      <c r="D83" s="160"/>
    </row>
    <row r="84" spans="1:4" ht="13.5" x14ac:dyDescent="0.25">
      <c r="A84" s="159"/>
      <c r="B84" s="159"/>
      <c r="C84" s="159"/>
      <c r="D84" s="160"/>
    </row>
    <row r="85" spans="1:4" ht="13.5" x14ac:dyDescent="0.25">
      <c r="A85" s="159"/>
      <c r="B85" s="159"/>
      <c r="C85" s="159"/>
      <c r="D85" s="160"/>
    </row>
    <row r="86" spans="1:4" ht="13.5" x14ac:dyDescent="0.25">
      <c r="A86" s="159"/>
      <c r="B86" s="159"/>
      <c r="C86" s="159"/>
      <c r="D86" s="160"/>
    </row>
    <row r="87" spans="1:4" ht="13.5" x14ac:dyDescent="0.25">
      <c r="A87" s="159"/>
      <c r="B87" s="159"/>
      <c r="C87" s="159"/>
      <c r="D87" s="160"/>
    </row>
    <row r="88" spans="1:4" ht="13.5" x14ac:dyDescent="0.25">
      <c r="A88" s="159"/>
      <c r="B88" s="159"/>
      <c r="C88" s="159"/>
      <c r="D88" s="160"/>
    </row>
    <row r="89" spans="1:4" ht="13.5" x14ac:dyDescent="0.25">
      <c r="A89" s="159"/>
      <c r="B89" s="159"/>
      <c r="C89" s="159"/>
      <c r="D89" s="160"/>
    </row>
    <row r="90" spans="1:4" ht="13.5" x14ac:dyDescent="0.25">
      <c r="A90" s="159"/>
      <c r="B90" s="159"/>
      <c r="C90" s="159"/>
      <c r="D90" s="160"/>
    </row>
    <row r="91" spans="1:4" ht="13.5" x14ac:dyDescent="0.25">
      <c r="A91" s="159"/>
      <c r="B91" s="159"/>
      <c r="C91" s="159"/>
      <c r="D91" s="160"/>
    </row>
    <row r="92" spans="1:4" ht="13.5" x14ac:dyDescent="0.25">
      <c r="A92" s="159"/>
      <c r="B92" s="159"/>
      <c r="C92" s="159"/>
      <c r="D92" s="160"/>
    </row>
    <row r="93" spans="1:4" ht="13.5" x14ac:dyDescent="0.25">
      <c r="A93" s="159"/>
      <c r="B93" s="159"/>
      <c r="C93" s="159"/>
      <c r="D93" s="160"/>
    </row>
    <row r="94" spans="1:4" ht="13.5" x14ac:dyDescent="0.25">
      <c r="A94" s="159"/>
      <c r="B94" s="159"/>
      <c r="C94" s="159"/>
      <c r="D94" s="160"/>
    </row>
    <row r="95" spans="1:4" ht="13.5" x14ac:dyDescent="0.25">
      <c r="A95" s="159"/>
      <c r="B95" s="159"/>
      <c r="C95" s="159"/>
      <c r="D95" s="160"/>
    </row>
    <row r="96" spans="1:4" ht="13.5" x14ac:dyDescent="0.25">
      <c r="A96" s="159"/>
      <c r="B96" s="159"/>
      <c r="C96" s="159"/>
      <c r="D96" s="160"/>
    </row>
    <row r="97" spans="1:4" ht="13.5" x14ac:dyDescent="0.25">
      <c r="A97" s="159"/>
      <c r="B97" s="159"/>
      <c r="C97" s="159"/>
      <c r="D97" s="160"/>
    </row>
    <row r="98" spans="1:4" ht="13.5" x14ac:dyDescent="0.25">
      <c r="A98" s="159"/>
      <c r="B98" s="159"/>
      <c r="C98" s="159"/>
      <c r="D98" s="160"/>
    </row>
    <row r="99" spans="1:4" ht="13.5" x14ac:dyDescent="0.25">
      <c r="A99" s="159"/>
      <c r="B99" s="159"/>
      <c r="C99" s="159"/>
      <c r="D99" s="160"/>
    </row>
    <row r="100" spans="1:4" ht="13.5" x14ac:dyDescent="0.25">
      <c r="A100" s="159"/>
      <c r="B100" s="159"/>
      <c r="C100" s="159"/>
      <c r="D100" s="160"/>
    </row>
    <row r="101" spans="1:4" ht="13.5" x14ac:dyDescent="0.25">
      <c r="A101" s="159"/>
      <c r="B101" s="159"/>
      <c r="C101" s="159"/>
      <c r="D101" s="160"/>
    </row>
    <row r="102" spans="1:4" ht="13.5" x14ac:dyDescent="0.25">
      <c r="A102" s="159"/>
      <c r="B102" s="159"/>
      <c r="C102" s="159"/>
      <c r="D102" s="160"/>
    </row>
    <row r="103" spans="1:4" ht="13.5" x14ac:dyDescent="0.25">
      <c r="A103" s="159"/>
      <c r="B103" s="159"/>
      <c r="C103" s="159"/>
      <c r="D103" s="160"/>
    </row>
    <row r="104" spans="1:4" ht="13.5" x14ac:dyDescent="0.25">
      <c r="A104" s="159"/>
      <c r="B104" s="159"/>
      <c r="C104" s="159"/>
      <c r="D104" s="160"/>
    </row>
    <row r="105" spans="1:4" ht="13.5" x14ac:dyDescent="0.25">
      <c r="A105" s="159"/>
      <c r="B105" s="159"/>
      <c r="C105" s="159"/>
      <c r="D105" s="160"/>
    </row>
    <row r="106" spans="1:4" ht="13.5" x14ac:dyDescent="0.25">
      <c r="A106" s="159"/>
      <c r="B106" s="159"/>
      <c r="C106" s="159"/>
      <c r="D106" s="160"/>
    </row>
    <row r="107" spans="1:4" ht="13.5" x14ac:dyDescent="0.25">
      <c r="A107" s="159"/>
      <c r="B107" s="159"/>
      <c r="C107" s="159"/>
      <c r="D107" s="160"/>
    </row>
    <row r="108" spans="1:4" ht="13.5" x14ac:dyDescent="0.25">
      <c r="A108" s="159"/>
      <c r="B108" s="159"/>
      <c r="C108" s="159"/>
      <c r="D108" s="160"/>
    </row>
    <row r="109" spans="1:4" ht="13.5" x14ac:dyDescent="0.25">
      <c r="A109" s="159"/>
      <c r="B109" s="159"/>
      <c r="C109" s="159"/>
      <c r="D109" s="160"/>
    </row>
    <row r="110" spans="1:4" ht="13.5" x14ac:dyDescent="0.25">
      <c r="A110" s="159"/>
      <c r="B110" s="159"/>
      <c r="C110" s="159"/>
      <c r="D110" s="160"/>
    </row>
    <row r="111" spans="1:4" ht="13.5" x14ac:dyDescent="0.25">
      <c r="A111" s="159"/>
      <c r="B111" s="159"/>
      <c r="C111" s="159"/>
      <c r="D111" s="160"/>
    </row>
    <row r="112" spans="1:4" ht="13.5" x14ac:dyDescent="0.25">
      <c r="A112" s="159"/>
      <c r="B112" s="159"/>
      <c r="C112" s="159"/>
      <c r="D112" s="160"/>
    </row>
    <row r="113" spans="1:4" ht="13.5" x14ac:dyDescent="0.25">
      <c r="A113" s="159"/>
      <c r="B113" s="159"/>
      <c r="C113" s="159"/>
      <c r="D113" s="160"/>
    </row>
    <row r="114" spans="1:4" ht="13.5" x14ac:dyDescent="0.25">
      <c r="A114" s="159"/>
      <c r="B114" s="159"/>
      <c r="C114" s="159"/>
      <c r="D114" s="160"/>
    </row>
    <row r="115" spans="1:4" ht="13.5" x14ac:dyDescent="0.25">
      <c r="A115" s="159"/>
      <c r="B115" s="159"/>
      <c r="C115" s="159"/>
      <c r="D115" s="160"/>
    </row>
    <row r="116" spans="1:4" ht="13.5" x14ac:dyDescent="0.25">
      <c r="A116" s="159"/>
      <c r="B116" s="159"/>
      <c r="C116" s="159"/>
      <c r="D116" s="160"/>
    </row>
    <row r="117" spans="1:4" ht="13.5" x14ac:dyDescent="0.25">
      <c r="A117" s="159"/>
      <c r="B117" s="159"/>
      <c r="C117" s="159"/>
      <c r="D117" s="160"/>
    </row>
    <row r="118" spans="1:4" ht="13.5" x14ac:dyDescent="0.25">
      <c r="A118" s="159"/>
      <c r="B118" s="159"/>
      <c r="C118" s="159"/>
      <c r="D118" s="160"/>
    </row>
    <row r="119" spans="1:4" ht="13.5" x14ac:dyDescent="0.25">
      <c r="A119" s="159"/>
      <c r="B119" s="159"/>
      <c r="C119" s="159"/>
      <c r="D119" s="160"/>
    </row>
    <row r="120" spans="1:4" ht="13.5" x14ac:dyDescent="0.25">
      <c r="A120" s="159"/>
      <c r="B120" s="159"/>
      <c r="C120" s="159"/>
      <c r="D120" s="160"/>
    </row>
    <row r="121" spans="1:4" ht="13.5" x14ac:dyDescent="0.25">
      <c r="A121" s="159"/>
      <c r="B121" s="159"/>
      <c r="C121" s="159"/>
      <c r="D121" s="160"/>
    </row>
    <row r="122" spans="1:4" ht="13.5" x14ac:dyDescent="0.25">
      <c r="A122" s="159"/>
      <c r="B122" s="159"/>
      <c r="C122" s="159"/>
      <c r="D122" s="160"/>
    </row>
    <row r="123" spans="1:4" ht="13.5" x14ac:dyDescent="0.25">
      <c r="A123" s="159"/>
      <c r="B123" s="159"/>
      <c r="C123" s="159"/>
      <c r="D123" s="160"/>
    </row>
    <row r="124" spans="1:4" ht="13.5" x14ac:dyDescent="0.25">
      <c r="A124" s="159"/>
      <c r="B124" s="159"/>
      <c r="C124" s="159"/>
      <c r="D124" s="160"/>
    </row>
    <row r="125" spans="1:4" ht="13.5" x14ac:dyDescent="0.25">
      <c r="A125" s="159"/>
      <c r="B125" s="159"/>
      <c r="C125" s="159"/>
      <c r="D125" s="160"/>
    </row>
    <row r="126" spans="1:4" ht="13.5" x14ac:dyDescent="0.25">
      <c r="A126" s="159"/>
      <c r="B126" s="159"/>
      <c r="C126" s="159"/>
      <c r="D126" s="160"/>
    </row>
    <row r="127" spans="1:4" ht="13.5" x14ac:dyDescent="0.25">
      <c r="A127" s="159"/>
      <c r="B127" s="159"/>
      <c r="C127" s="159"/>
      <c r="D127" s="160"/>
    </row>
    <row r="128" spans="1:4" ht="13.5" x14ac:dyDescent="0.25">
      <c r="A128" s="159"/>
      <c r="B128" s="159"/>
      <c r="C128" s="159"/>
      <c r="D128" s="160"/>
    </row>
    <row r="129" spans="1:4" ht="13.5" x14ac:dyDescent="0.25">
      <c r="A129" s="159"/>
      <c r="B129" s="159"/>
      <c r="C129" s="159"/>
      <c r="D129" s="160"/>
    </row>
    <row r="130" spans="1:4" ht="13.5" x14ac:dyDescent="0.25">
      <c r="A130" s="159"/>
      <c r="B130" s="159"/>
      <c r="C130" s="159"/>
      <c r="D130" s="160"/>
    </row>
    <row r="131" spans="1:4" ht="13.5" x14ac:dyDescent="0.25">
      <c r="A131" s="159"/>
      <c r="B131" s="159"/>
      <c r="C131" s="159"/>
      <c r="D131" s="160"/>
    </row>
    <row r="132" spans="1:4" ht="13.5" x14ac:dyDescent="0.25">
      <c r="A132" s="159"/>
      <c r="B132" s="159"/>
      <c r="C132" s="159"/>
      <c r="D132" s="160"/>
    </row>
    <row r="133" spans="1:4" ht="13.5" x14ac:dyDescent="0.25">
      <c r="A133" s="159"/>
      <c r="B133" s="159"/>
      <c r="C133" s="159"/>
      <c r="D133" s="160"/>
    </row>
    <row r="134" spans="1:4" ht="13.5" x14ac:dyDescent="0.25">
      <c r="A134" s="159"/>
      <c r="B134" s="159"/>
      <c r="C134" s="159"/>
      <c r="D134" s="160"/>
    </row>
    <row r="135" spans="1:4" ht="13.5" x14ac:dyDescent="0.25">
      <c r="A135" s="159"/>
      <c r="B135" s="159"/>
      <c r="C135" s="159"/>
      <c r="D135" s="160"/>
    </row>
    <row r="136" spans="1:4" ht="13.5" x14ac:dyDescent="0.25">
      <c r="A136" s="159"/>
      <c r="B136" s="159"/>
      <c r="C136" s="159"/>
      <c r="D136" s="160"/>
    </row>
    <row r="137" spans="1:4" ht="13.5" x14ac:dyDescent="0.25">
      <c r="A137" s="159"/>
      <c r="B137" s="159"/>
      <c r="C137" s="159"/>
      <c r="D137" s="160"/>
    </row>
    <row r="138" spans="1:4" ht="13.5" x14ac:dyDescent="0.25">
      <c r="A138" s="159"/>
      <c r="B138" s="159"/>
      <c r="C138" s="159"/>
      <c r="D138" s="160"/>
    </row>
    <row r="139" spans="1:4" ht="13.5" x14ac:dyDescent="0.25">
      <c r="A139" s="159"/>
      <c r="B139" s="159"/>
      <c r="C139" s="159"/>
      <c r="D139" s="160"/>
    </row>
    <row r="140" spans="1:4" ht="13.5" x14ac:dyDescent="0.25">
      <c r="A140" s="159"/>
      <c r="B140" s="159"/>
      <c r="C140" s="159"/>
      <c r="D140" s="160"/>
    </row>
    <row r="141" spans="1:4" ht="13.5" x14ac:dyDescent="0.25">
      <c r="A141" s="159"/>
      <c r="B141" s="159"/>
      <c r="C141" s="159"/>
      <c r="D141" s="160"/>
    </row>
    <row r="142" spans="1:4" ht="13.5" x14ac:dyDescent="0.25">
      <c r="A142" s="159"/>
      <c r="B142" s="159"/>
      <c r="C142" s="159"/>
      <c r="D142" s="160"/>
    </row>
    <row r="143" spans="1:4" ht="13.5" x14ac:dyDescent="0.25">
      <c r="A143" s="159"/>
      <c r="B143" s="159"/>
      <c r="C143" s="159"/>
      <c r="D143" s="160"/>
    </row>
    <row r="144" spans="1:4" ht="13.5" x14ac:dyDescent="0.25">
      <c r="A144" s="159"/>
      <c r="B144" s="159"/>
      <c r="C144" s="159"/>
      <c r="D144" s="160"/>
    </row>
    <row r="145" spans="1:4" ht="13.5" x14ac:dyDescent="0.25">
      <c r="A145" s="159"/>
      <c r="B145" s="159"/>
      <c r="C145" s="159"/>
      <c r="D145" s="160"/>
    </row>
    <row r="146" spans="1:4" ht="13.5" x14ac:dyDescent="0.25">
      <c r="A146" s="159"/>
      <c r="B146" s="159"/>
      <c r="C146" s="159"/>
      <c r="D146" s="160"/>
    </row>
    <row r="147" spans="1:4" ht="13.5" x14ac:dyDescent="0.25">
      <c r="A147" s="159"/>
      <c r="B147" s="159"/>
      <c r="C147" s="159"/>
      <c r="D147" s="160"/>
    </row>
    <row r="148" spans="1:4" ht="13.5" x14ac:dyDescent="0.25">
      <c r="A148" s="159"/>
      <c r="B148" s="159"/>
      <c r="C148" s="159"/>
      <c r="D148" s="160"/>
    </row>
    <row r="149" spans="1:4" ht="13.5" x14ac:dyDescent="0.25">
      <c r="A149" s="159"/>
      <c r="B149" s="159"/>
      <c r="C149" s="159"/>
      <c r="D149" s="160"/>
    </row>
    <row r="150" spans="1:4" ht="13.5" x14ac:dyDescent="0.25">
      <c r="A150" s="159"/>
      <c r="B150" s="159"/>
      <c r="C150" s="159"/>
      <c r="D150" s="160"/>
    </row>
    <row r="151" spans="1:4" ht="13.5" x14ac:dyDescent="0.25">
      <c r="A151" s="159"/>
      <c r="B151" s="159"/>
      <c r="C151" s="159"/>
      <c r="D151" s="160"/>
    </row>
    <row r="152" spans="1:4" ht="13.5" x14ac:dyDescent="0.25">
      <c r="A152" s="159"/>
      <c r="B152" s="159"/>
      <c r="C152" s="159"/>
      <c r="D152" s="160"/>
    </row>
    <row r="153" spans="1:4" ht="13.5" x14ac:dyDescent="0.25">
      <c r="A153" s="159"/>
      <c r="B153" s="159"/>
      <c r="C153" s="159"/>
      <c r="D153" s="160"/>
    </row>
    <row r="154" spans="1:4" ht="13.5" x14ac:dyDescent="0.25">
      <c r="A154" s="159"/>
      <c r="B154" s="159"/>
      <c r="C154" s="159"/>
      <c r="D154" s="160"/>
    </row>
    <row r="155" spans="1:4" ht="13.5" x14ac:dyDescent="0.25">
      <c r="A155" s="159"/>
      <c r="B155" s="159"/>
      <c r="C155" s="159"/>
      <c r="D155" s="160"/>
    </row>
    <row r="156" spans="1:4" ht="13.5" x14ac:dyDescent="0.25">
      <c r="A156" s="159"/>
      <c r="B156" s="159"/>
      <c r="C156" s="159"/>
      <c r="D156" s="160"/>
    </row>
    <row r="157" spans="1:4" ht="13.5" x14ac:dyDescent="0.25">
      <c r="A157" s="159"/>
      <c r="B157" s="159"/>
      <c r="C157" s="159"/>
      <c r="D157" s="160"/>
    </row>
    <row r="158" spans="1:4" ht="13.5" x14ac:dyDescent="0.25">
      <c r="A158" s="159"/>
      <c r="B158" s="159"/>
      <c r="C158" s="159"/>
      <c r="D158" s="160"/>
    </row>
    <row r="159" spans="1:4" ht="13.5" x14ac:dyDescent="0.25">
      <c r="A159" s="159"/>
      <c r="B159" s="159"/>
      <c r="C159" s="159"/>
      <c r="D159" s="160"/>
    </row>
    <row r="160" spans="1:4" ht="13.5" x14ac:dyDescent="0.25">
      <c r="A160" s="159"/>
      <c r="B160" s="159"/>
      <c r="C160" s="159"/>
      <c r="D160" s="160"/>
    </row>
    <row r="161" spans="1:4" ht="13.5" x14ac:dyDescent="0.25">
      <c r="A161" s="159"/>
      <c r="B161" s="159"/>
      <c r="C161" s="159"/>
      <c r="D161" s="160"/>
    </row>
    <row r="162" spans="1:4" ht="13.5" x14ac:dyDescent="0.25">
      <c r="A162" s="159"/>
      <c r="B162" s="159"/>
      <c r="C162" s="159"/>
      <c r="D162" s="160"/>
    </row>
    <row r="163" spans="1:4" ht="13.5" x14ac:dyDescent="0.25">
      <c r="A163" s="159"/>
      <c r="B163" s="159"/>
      <c r="C163" s="159"/>
      <c r="D163" s="160"/>
    </row>
    <row r="164" spans="1:4" ht="13.5" x14ac:dyDescent="0.25">
      <c r="A164" s="159"/>
      <c r="B164" s="159"/>
      <c r="C164" s="159"/>
      <c r="D164" s="160"/>
    </row>
    <row r="165" spans="1:4" ht="13.5" x14ac:dyDescent="0.25">
      <c r="A165" s="159"/>
      <c r="B165" s="159"/>
      <c r="C165" s="159"/>
      <c r="D165" s="160"/>
    </row>
    <row r="166" spans="1:4" ht="13.5" x14ac:dyDescent="0.25">
      <c r="A166" s="159"/>
      <c r="B166" s="159"/>
      <c r="C166" s="159"/>
      <c r="D166" s="160"/>
    </row>
    <row r="167" spans="1:4" ht="13.5" x14ac:dyDescent="0.25">
      <c r="A167" s="159"/>
      <c r="B167" s="159"/>
      <c r="C167" s="159"/>
      <c r="D167" s="160"/>
    </row>
    <row r="168" spans="1:4" ht="13.5" x14ac:dyDescent="0.25">
      <c r="A168" s="159"/>
      <c r="B168" s="159"/>
      <c r="C168" s="159"/>
      <c r="D168" s="160"/>
    </row>
    <row r="169" spans="1:4" ht="13.5" x14ac:dyDescent="0.25">
      <c r="A169" s="159"/>
      <c r="B169" s="159"/>
      <c r="C169" s="159"/>
      <c r="D169" s="160"/>
    </row>
    <row r="170" spans="1:4" ht="13.5" x14ac:dyDescent="0.25">
      <c r="A170" s="159"/>
      <c r="B170" s="159"/>
      <c r="C170" s="159"/>
      <c r="D170" s="160"/>
    </row>
    <row r="171" spans="1:4" ht="13.5" x14ac:dyDescent="0.25">
      <c r="A171" s="159"/>
      <c r="B171" s="159"/>
      <c r="C171" s="159"/>
      <c r="D171" s="160"/>
    </row>
    <row r="172" spans="1:4" ht="13.5" x14ac:dyDescent="0.25">
      <c r="A172" s="159"/>
      <c r="B172" s="159"/>
      <c r="C172" s="159"/>
      <c r="D172" s="160"/>
    </row>
    <row r="173" spans="1:4" ht="13.5" x14ac:dyDescent="0.25">
      <c r="A173" s="159"/>
      <c r="B173" s="159"/>
      <c r="C173" s="159"/>
      <c r="D173" s="160"/>
    </row>
    <row r="174" spans="1:4" ht="13.5" x14ac:dyDescent="0.25">
      <c r="A174" s="159"/>
      <c r="B174" s="159"/>
      <c r="C174" s="159"/>
      <c r="D174" s="160"/>
    </row>
    <row r="175" spans="1:4" ht="13.5" x14ac:dyDescent="0.25">
      <c r="A175" s="159"/>
      <c r="B175" s="159"/>
      <c r="C175" s="159"/>
      <c r="D175" s="160"/>
    </row>
    <row r="176" spans="1:4" ht="13.5" x14ac:dyDescent="0.25">
      <c r="A176" s="159"/>
      <c r="B176" s="159"/>
      <c r="C176" s="159"/>
      <c r="D176" s="160"/>
    </row>
    <row r="177" spans="1:4" ht="13.5" x14ac:dyDescent="0.25">
      <c r="A177" s="159"/>
      <c r="B177" s="159"/>
      <c r="C177" s="159"/>
      <c r="D177" s="160"/>
    </row>
    <row r="178" spans="1:4" ht="13.5" x14ac:dyDescent="0.25">
      <c r="A178" s="159"/>
      <c r="B178" s="159"/>
      <c r="C178" s="159"/>
      <c r="D178" s="160"/>
    </row>
    <row r="179" spans="1:4" ht="13.5" x14ac:dyDescent="0.25">
      <c r="A179" s="159"/>
      <c r="B179" s="159"/>
      <c r="C179" s="159"/>
      <c r="D179" s="160"/>
    </row>
    <row r="180" spans="1:4" ht="13.5" x14ac:dyDescent="0.25">
      <c r="A180" s="159"/>
      <c r="B180" s="159"/>
      <c r="C180" s="159"/>
      <c r="D180" s="160"/>
    </row>
    <row r="181" spans="1:4" ht="13.5" x14ac:dyDescent="0.25">
      <c r="A181" s="159"/>
      <c r="B181" s="159"/>
      <c r="C181" s="159"/>
      <c r="D181" s="160"/>
    </row>
    <row r="182" spans="1:4" ht="13.5" x14ac:dyDescent="0.25">
      <c r="A182" s="159"/>
      <c r="B182" s="159"/>
      <c r="C182" s="159"/>
      <c r="D182" s="160"/>
    </row>
    <row r="183" spans="1:4" ht="13.5" x14ac:dyDescent="0.25">
      <c r="A183" s="159"/>
      <c r="B183" s="159"/>
      <c r="C183" s="159"/>
      <c r="D183" s="160"/>
    </row>
    <row r="184" spans="1:4" ht="13.5" x14ac:dyDescent="0.25">
      <c r="A184" s="159"/>
      <c r="B184" s="159"/>
      <c r="C184" s="159"/>
      <c r="D184" s="160"/>
    </row>
    <row r="185" spans="1:4" ht="13.5" x14ac:dyDescent="0.25">
      <c r="A185" s="159"/>
      <c r="B185" s="159"/>
      <c r="C185" s="159"/>
      <c r="D185" s="160"/>
    </row>
    <row r="186" spans="1:4" ht="13.5" x14ac:dyDescent="0.25">
      <c r="A186" s="159"/>
      <c r="B186" s="159"/>
      <c r="C186" s="159"/>
      <c r="D186" s="160"/>
    </row>
    <row r="187" spans="1:4" ht="13.5" x14ac:dyDescent="0.25">
      <c r="A187" s="159"/>
      <c r="B187" s="159"/>
      <c r="C187" s="159"/>
      <c r="D187" s="160"/>
    </row>
    <row r="188" spans="1:4" ht="13.5" x14ac:dyDescent="0.25">
      <c r="A188" s="159"/>
      <c r="B188" s="159"/>
      <c r="C188" s="159"/>
      <c r="D188" s="160"/>
    </row>
    <row r="189" spans="1:4" ht="13.5" x14ac:dyDescent="0.25">
      <c r="A189" s="159"/>
      <c r="B189" s="159"/>
      <c r="C189" s="159"/>
      <c r="D189" s="160"/>
    </row>
    <row r="190" spans="1:4" ht="13.5" x14ac:dyDescent="0.25">
      <c r="A190" s="159"/>
      <c r="B190" s="159"/>
      <c r="C190" s="159"/>
      <c r="D190" s="160"/>
    </row>
    <row r="191" spans="1:4" ht="13.5" x14ac:dyDescent="0.25">
      <c r="A191" s="159"/>
      <c r="B191" s="159"/>
      <c r="C191" s="159"/>
      <c r="D191" s="160"/>
    </row>
    <row r="192" spans="1:4" ht="13.5" x14ac:dyDescent="0.25">
      <c r="A192" s="159"/>
      <c r="B192" s="159"/>
      <c r="C192" s="159"/>
      <c r="D192" s="160"/>
    </row>
    <row r="193" spans="1:4" ht="13.5" x14ac:dyDescent="0.25">
      <c r="A193" s="159"/>
      <c r="B193" s="159"/>
      <c r="C193" s="159"/>
      <c r="D193" s="160"/>
    </row>
    <row r="194" spans="1:4" ht="13.5" x14ac:dyDescent="0.25">
      <c r="A194" s="159"/>
      <c r="B194" s="159"/>
      <c r="C194" s="159"/>
      <c r="D194" s="160"/>
    </row>
    <row r="195" spans="1:4" ht="13.5" x14ac:dyDescent="0.25">
      <c r="A195" s="159"/>
      <c r="B195" s="159"/>
      <c r="C195" s="159"/>
      <c r="D195" s="160"/>
    </row>
    <row r="196" spans="1:4" ht="13.5" x14ac:dyDescent="0.25">
      <c r="A196" s="159"/>
      <c r="B196" s="159"/>
      <c r="C196" s="159"/>
      <c r="D196" s="160"/>
    </row>
    <row r="197" spans="1:4" ht="13.5" x14ac:dyDescent="0.25">
      <c r="A197" s="159"/>
      <c r="B197" s="159"/>
      <c r="C197" s="159"/>
      <c r="D197" s="160"/>
    </row>
    <row r="198" spans="1:4" ht="13.5" x14ac:dyDescent="0.25">
      <c r="A198" s="159"/>
      <c r="B198" s="159"/>
      <c r="C198" s="159"/>
      <c r="D198" s="160"/>
    </row>
    <row r="199" spans="1:4" ht="13.5" x14ac:dyDescent="0.25">
      <c r="A199" s="159"/>
      <c r="B199" s="159"/>
      <c r="C199" s="159"/>
      <c r="D199" s="160"/>
    </row>
    <row r="200" spans="1:4" ht="13.5" x14ac:dyDescent="0.25">
      <c r="A200" s="159"/>
      <c r="B200" s="159"/>
      <c r="C200" s="159"/>
      <c r="D200" s="160"/>
    </row>
    <row r="201" spans="1:4" ht="13.5" x14ac:dyDescent="0.25">
      <c r="A201" s="159"/>
      <c r="B201" s="159"/>
      <c r="C201" s="159"/>
      <c r="D201" s="160"/>
    </row>
    <row r="202" spans="1:4" ht="13.5" x14ac:dyDescent="0.25">
      <c r="A202" s="159"/>
      <c r="B202" s="159"/>
      <c r="C202" s="159"/>
      <c r="D202" s="160"/>
    </row>
    <row r="203" spans="1:4" ht="13.5" x14ac:dyDescent="0.25">
      <c r="A203" s="159"/>
      <c r="B203" s="159"/>
      <c r="C203" s="159"/>
      <c r="D203" s="160"/>
    </row>
    <row r="204" spans="1:4" ht="13.5" x14ac:dyDescent="0.25">
      <c r="A204" s="159"/>
      <c r="B204" s="159"/>
      <c r="C204" s="159"/>
      <c r="D204" s="160"/>
    </row>
    <row r="205" spans="1:4" ht="13.5" x14ac:dyDescent="0.25">
      <c r="A205" s="159"/>
      <c r="B205" s="159"/>
      <c r="C205" s="159"/>
      <c r="D205" s="160"/>
    </row>
    <row r="206" spans="1:4" ht="13.5" x14ac:dyDescent="0.25">
      <c r="A206" s="159"/>
      <c r="B206" s="159"/>
      <c r="C206" s="159"/>
      <c r="D206" s="160"/>
    </row>
    <row r="207" spans="1:4" ht="13.5" x14ac:dyDescent="0.25">
      <c r="A207" s="159"/>
      <c r="B207" s="159"/>
      <c r="C207" s="159"/>
      <c r="D207" s="160"/>
    </row>
    <row r="208" spans="1:4" ht="13.5" x14ac:dyDescent="0.25">
      <c r="A208" s="159"/>
      <c r="B208" s="159"/>
      <c r="C208" s="159"/>
      <c r="D208" s="160"/>
    </row>
    <row r="209" spans="1:4" ht="13.5" x14ac:dyDescent="0.25">
      <c r="A209" s="159"/>
      <c r="B209" s="159"/>
      <c r="C209" s="159"/>
      <c r="D209" s="160"/>
    </row>
    <row r="210" spans="1:4" ht="13.5" x14ac:dyDescent="0.25">
      <c r="A210" s="159"/>
      <c r="B210" s="159"/>
      <c r="C210" s="159"/>
      <c r="D210" s="160"/>
    </row>
    <row r="211" spans="1:4" ht="13.5" x14ac:dyDescent="0.25">
      <c r="A211" s="159"/>
      <c r="B211" s="159"/>
      <c r="C211" s="159"/>
      <c r="D211" s="160"/>
    </row>
    <row r="212" spans="1:4" ht="13.5" x14ac:dyDescent="0.25">
      <c r="A212" s="159"/>
      <c r="B212" s="159"/>
      <c r="C212" s="159"/>
      <c r="D212" s="160"/>
    </row>
    <row r="213" spans="1:4" ht="13.5" x14ac:dyDescent="0.25">
      <c r="A213" s="159"/>
      <c r="B213" s="159"/>
      <c r="C213" s="159"/>
      <c r="D213" s="160"/>
    </row>
    <row r="214" spans="1:4" ht="13.5" x14ac:dyDescent="0.25">
      <c r="A214" s="159"/>
      <c r="B214" s="159"/>
      <c r="C214" s="159"/>
      <c r="D214" s="160"/>
    </row>
    <row r="215" spans="1:4" ht="13.5" x14ac:dyDescent="0.25">
      <c r="A215" s="159"/>
      <c r="B215" s="159"/>
      <c r="C215" s="159"/>
      <c r="D215" s="160"/>
    </row>
    <row r="216" spans="1:4" ht="13.5" x14ac:dyDescent="0.25">
      <c r="A216" s="159"/>
      <c r="B216" s="159"/>
      <c r="C216" s="159"/>
      <c r="D216" s="160"/>
    </row>
    <row r="217" spans="1:4" ht="13.5" x14ac:dyDescent="0.25">
      <c r="A217" s="159"/>
      <c r="B217" s="159"/>
      <c r="C217" s="159"/>
      <c r="D217" s="160"/>
    </row>
    <row r="218" spans="1:4" ht="13.5" x14ac:dyDescent="0.25">
      <c r="A218" s="159"/>
      <c r="B218" s="159"/>
      <c r="C218" s="159"/>
      <c r="D218" s="160"/>
    </row>
    <row r="219" spans="1:4" ht="13.5" x14ac:dyDescent="0.25">
      <c r="A219" s="159"/>
      <c r="B219" s="159"/>
      <c r="C219" s="159"/>
      <c r="D219" s="160"/>
    </row>
    <row r="220" spans="1:4" ht="13.5" x14ac:dyDescent="0.25">
      <c r="A220" s="159"/>
      <c r="B220" s="159"/>
      <c r="C220" s="159"/>
      <c r="D220" s="160"/>
    </row>
    <row r="221" spans="1:4" ht="13.5" x14ac:dyDescent="0.25">
      <c r="A221" s="159"/>
      <c r="B221" s="159"/>
      <c r="C221" s="159"/>
      <c r="D221" s="160"/>
    </row>
    <row r="222" spans="1:4" ht="13.5" x14ac:dyDescent="0.25">
      <c r="A222" s="159"/>
      <c r="B222" s="159"/>
      <c r="C222" s="159"/>
      <c r="D222" s="160"/>
    </row>
    <row r="223" spans="1:4" ht="13.5" x14ac:dyDescent="0.25">
      <c r="A223" s="159"/>
      <c r="B223" s="159"/>
      <c r="C223" s="159"/>
      <c r="D223" s="160"/>
    </row>
    <row r="224" spans="1:4" ht="13.5" x14ac:dyDescent="0.25">
      <c r="A224" s="159"/>
      <c r="B224" s="159"/>
      <c r="C224" s="159"/>
      <c r="D224" s="160"/>
    </row>
    <row r="225" spans="1:4" ht="13.5" x14ac:dyDescent="0.25">
      <c r="A225" s="159"/>
      <c r="B225" s="159"/>
      <c r="C225" s="159"/>
      <c r="D225" s="160"/>
    </row>
    <row r="226" spans="1:4" ht="13.5" x14ac:dyDescent="0.25">
      <c r="A226" s="159"/>
      <c r="B226" s="159"/>
      <c r="C226" s="159"/>
      <c r="D226" s="160"/>
    </row>
    <row r="227" spans="1:4" ht="13.5" x14ac:dyDescent="0.25">
      <c r="A227" s="159"/>
      <c r="B227" s="159"/>
      <c r="C227" s="159"/>
      <c r="D227" s="160"/>
    </row>
    <row r="228" spans="1:4" ht="13.5" x14ac:dyDescent="0.25">
      <c r="A228" s="159"/>
      <c r="B228" s="159"/>
      <c r="C228" s="159"/>
      <c r="D228" s="160"/>
    </row>
    <row r="229" spans="1:4" ht="13.5" x14ac:dyDescent="0.25">
      <c r="A229" s="159"/>
      <c r="B229" s="159"/>
      <c r="C229" s="159"/>
      <c r="D229" s="160"/>
    </row>
    <row r="230" spans="1:4" ht="13.5" x14ac:dyDescent="0.25">
      <c r="A230" s="159"/>
      <c r="B230" s="159"/>
      <c r="C230" s="159"/>
      <c r="D230" s="160"/>
    </row>
    <row r="231" spans="1:4" ht="13.5" x14ac:dyDescent="0.25">
      <c r="A231" s="159"/>
      <c r="B231" s="159"/>
      <c r="C231" s="159"/>
      <c r="D231" s="160"/>
    </row>
    <row r="232" spans="1:4" ht="13.5" x14ac:dyDescent="0.25">
      <c r="A232" s="159"/>
      <c r="B232" s="159"/>
      <c r="C232" s="159"/>
      <c r="D232" s="160"/>
    </row>
    <row r="233" spans="1:4" ht="13.5" x14ac:dyDescent="0.25">
      <c r="A233" s="159"/>
      <c r="B233" s="159"/>
      <c r="C233" s="159"/>
      <c r="D233" s="160"/>
    </row>
    <row r="234" spans="1:4" ht="13.5" x14ac:dyDescent="0.25">
      <c r="A234" s="159"/>
      <c r="B234" s="159"/>
      <c r="C234" s="159"/>
      <c r="D234" s="160"/>
    </row>
    <row r="235" spans="1:4" ht="13.5" x14ac:dyDescent="0.25">
      <c r="A235" s="159"/>
      <c r="B235" s="159"/>
      <c r="C235" s="159"/>
      <c r="D235" s="160"/>
    </row>
    <row r="236" spans="1:4" ht="13.5" x14ac:dyDescent="0.25">
      <c r="A236" s="159"/>
      <c r="B236" s="159"/>
      <c r="C236" s="159"/>
      <c r="D236" s="160"/>
    </row>
    <row r="237" spans="1:4" ht="13.5" x14ac:dyDescent="0.25">
      <c r="A237" s="159"/>
      <c r="B237" s="159"/>
      <c r="C237" s="159"/>
      <c r="D237" s="160"/>
    </row>
    <row r="238" spans="1:4" ht="13.5" x14ac:dyDescent="0.25">
      <c r="A238" s="159"/>
      <c r="B238" s="159"/>
      <c r="C238" s="159"/>
      <c r="D238" s="160"/>
    </row>
    <row r="239" spans="1:4" ht="13.5" x14ac:dyDescent="0.25">
      <c r="A239" s="159"/>
      <c r="B239" s="159"/>
      <c r="C239" s="159"/>
      <c r="D239" s="160"/>
    </row>
    <row r="240" spans="1:4" ht="13.5" x14ac:dyDescent="0.25">
      <c r="A240" s="159"/>
      <c r="B240" s="159"/>
      <c r="C240" s="159"/>
      <c r="D240" s="160"/>
    </row>
    <row r="241" spans="1:4" ht="13.5" x14ac:dyDescent="0.25">
      <c r="A241" s="159"/>
      <c r="B241" s="159"/>
      <c r="C241" s="159"/>
      <c r="D241" s="160"/>
    </row>
    <row r="242" spans="1:4" ht="13.5" x14ac:dyDescent="0.25">
      <c r="A242" s="159"/>
      <c r="B242" s="159"/>
      <c r="C242" s="159"/>
      <c r="D242" s="160"/>
    </row>
    <row r="243" spans="1:4" ht="13.5" x14ac:dyDescent="0.25">
      <c r="A243" s="159"/>
      <c r="B243" s="159"/>
      <c r="C243" s="159"/>
      <c r="D243" s="160"/>
    </row>
    <row r="244" spans="1:4" ht="13.5" x14ac:dyDescent="0.25">
      <c r="A244" s="159"/>
      <c r="B244" s="159"/>
      <c r="C244" s="159"/>
      <c r="D244" s="160"/>
    </row>
    <row r="245" spans="1:4" ht="13.5" x14ac:dyDescent="0.25">
      <c r="A245" s="159"/>
      <c r="B245" s="159"/>
      <c r="C245" s="159"/>
      <c r="D245" s="160"/>
    </row>
    <row r="246" spans="1:4" ht="13.5" x14ac:dyDescent="0.25">
      <c r="A246" s="159"/>
      <c r="B246" s="159"/>
      <c r="C246" s="159"/>
      <c r="D246" s="160"/>
    </row>
    <row r="247" spans="1:4" ht="13.5" x14ac:dyDescent="0.25">
      <c r="A247" s="159"/>
      <c r="B247" s="159"/>
      <c r="C247" s="159"/>
      <c r="D247" s="160"/>
    </row>
    <row r="248" spans="1:4" ht="13.5" x14ac:dyDescent="0.25">
      <c r="A248" s="159"/>
      <c r="B248" s="159"/>
      <c r="C248" s="159"/>
      <c r="D248" s="160"/>
    </row>
    <row r="249" spans="1:4" ht="13.5" x14ac:dyDescent="0.25">
      <c r="A249" s="159"/>
      <c r="B249" s="159"/>
      <c r="C249" s="159"/>
      <c r="D249" s="160"/>
    </row>
    <row r="250" spans="1:4" ht="13.5" x14ac:dyDescent="0.25">
      <c r="A250" s="159"/>
      <c r="B250" s="159"/>
      <c r="C250" s="159"/>
      <c r="D250" s="160"/>
    </row>
    <row r="251" spans="1:4" ht="13.5" x14ac:dyDescent="0.25">
      <c r="A251" s="159"/>
      <c r="B251" s="159"/>
      <c r="C251" s="159"/>
      <c r="D251" s="160"/>
    </row>
    <row r="252" spans="1:4" ht="13.5" x14ac:dyDescent="0.25">
      <c r="A252" s="159"/>
      <c r="B252" s="159"/>
      <c r="C252" s="159"/>
      <c r="D252" s="160"/>
    </row>
    <row r="253" spans="1:4" ht="13.5" x14ac:dyDescent="0.25">
      <c r="A253" s="159"/>
      <c r="B253" s="159"/>
      <c r="C253" s="159"/>
      <c r="D253" s="160"/>
    </row>
    <row r="254" spans="1:4" ht="13.5" x14ac:dyDescent="0.25">
      <c r="A254" s="159"/>
      <c r="B254" s="159"/>
      <c r="C254" s="159"/>
      <c r="D254" s="160"/>
    </row>
    <row r="255" spans="1:4" ht="13.5" x14ac:dyDescent="0.25">
      <c r="A255" s="159"/>
      <c r="B255" s="159"/>
      <c r="C255" s="159"/>
      <c r="D255" s="160"/>
    </row>
    <row r="256" spans="1:4" ht="13.5" x14ac:dyDescent="0.25">
      <c r="A256" s="159"/>
      <c r="B256" s="159"/>
      <c r="C256" s="159"/>
      <c r="D256" s="160"/>
    </row>
    <row r="257" spans="1:4" ht="13.5" x14ac:dyDescent="0.25">
      <c r="A257" s="159"/>
      <c r="B257" s="159"/>
      <c r="C257" s="159"/>
      <c r="D257" s="160"/>
    </row>
    <row r="258" spans="1:4" ht="13.5" x14ac:dyDescent="0.25">
      <c r="A258" s="159"/>
      <c r="B258" s="159"/>
      <c r="C258" s="159"/>
      <c r="D258" s="160"/>
    </row>
    <row r="259" spans="1:4" ht="13.5" x14ac:dyDescent="0.25">
      <c r="A259" s="159"/>
      <c r="B259" s="159"/>
      <c r="C259" s="159"/>
      <c r="D259" s="160"/>
    </row>
    <row r="260" spans="1:4" ht="13.5" x14ac:dyDescent="0.25">
      <c r="A260" s="159"/>
      <c r="B260" s="159"/>
      <c r="C260" s="159"/>
      <c r="D260" s="160"/>
    </row>
    <row r="261" spans="1:4" ht="13.5" x14ac:dyDescent="0.25">
      <c r="A261" s="159"/>
      <c r="B261" s="159"/>
      <c r="C261" s="159"/>
      <c r="D261" s="160"/>
    </row>
    <row r="262" spans="1:4" ht="13.5" x14ac:dyDescent="0.25">
      <c r="A262" s="159"/>
      <c r="B262" s="159"/>
      <c r="C262" s="159"/>
      <c r="D262" s="160"/>
    </row>
    <row r="263" spans="1:4" ht="13.5" x14ac:dyDescent="0.25">
      <c r="A263" s="159"/>
      <c r="B263" s="159"/>
      <c r="C263" s="159"/>
      <c r="D263" s="160"/>
    </row>
    <row r="264" spans="1:4" ht="13.5" x14ac:dyDescent="0.25">
      <c r="A264" s="159"/>
      <c r="B264" s="159"/>
      <c r="C264" s="159"/>
      <c r="D264" s="160"/>
    </row>
    <row r="265" spans="1:4" ht="13.5" x14ac:dyDescent="0.25">
      <c r="A265" s="159"/>
      <c r="B265" s="159"/>
      <c r="C265" s="159"/>
      <c r="D265" s="160"/>
    </row>
    <row r="266" spans="1:4" ht="13.5" x14ac:dyDescent="0.25">
      <c r="A266" s="159"/>
      <c r="B266" s="159"/>
      <c r="C266" s="159"/>
      <c r="D266" s="160"/>
    </row>
    <row r="267" spans="1:4" ht="13.5" x14ac:dyDescent="0.25">
      <c r="A267" s="159"/>
      <c r="B267" s="159"/>
      <c r="C267" s="159"/>
      <c r="D267" s="160"/>
    </row>
    <row r="268" spans="1:4" ht="13.5" x14ac:dyDescent="0.25">
      <c r="A268" s="159"/>
      <c r="B268" s="159"/>
      <c r="C268" s="159"/>
      <c r="D268" s="160"/>
    </row>
    <row r="269" spans="1:4" ht="13.5" x14ac:dyDescent="0.25">
      <c r="A269" s="159"/>
      <c r="B269" s="159"/>
      <c r="C269" s="159"/>
      <c r="D269" s="160"/>
    </row>
    <row r="270" spans="1:4" ht="13.5" x14ac:dyDescent="0.25">
      <c r="A270" s="159"/>
      <c r="B270" s="159"/>
      <c r="C270" s="159"/>
      <c r="D270" s="160"/>
    </row>
    <row r="271" spans="1:4" ht="13.5" x14ac:dyDescent="0.25">
      <c r="A271" s="159"/>
      <c r="B271" s="159"/>
      <c r="C271" s="159"/>
      <c r="D271" s="160"/>
    </row>
    <row r="272" spans="1:4" ht="13.5" x14ac:dyDescent="0.25">
      <c r="A272" s="159"/>
      <c r="B272" s="159"/>
      <c r="C272" s="159"/>
      <c r="D272" s="160"/>
    </row>
    <row r="273" spans="1:4" ht="13.5" x14ac:dyDescent="0.25">
      <c r="A273" s="159"/>
      <c r="B273" s="159"/>
      <c r="C273" s="159"/>
      <c r="D273" s="160"/>
    </row>
    <row r="274" spans="1:4" ht="13.5" x14ac:dyDescent="0.25">
      <c r="A274" s="159"/>
      <c r="B274" s="159"/>
      <c r="C274" s="159"/>
      <c r="D274" s="160"/>
    </row>
    <row r="275" spans="1:4" ht="13.5" x14ac:dyDescent="0.25">
      <c r="A275" s="159"/>
      <c r="B275" s="159"/>
      <c r="C275" s="159"/>
      <c r="D275" s="160"/>
    </row>
    <row r="276" spans="1:4" ht="13.5" x14ac:dyDescent="0.25">
      <c r="A276" s="159"/>
      <c r="B276" s="159"/>
      <c r="C276" s="159"/>
      <c r="D276" s="160"/>
    </row>
    <row r="277" spans="1:4" ht="13.5" x14ac:dyDescent="0.25">
      <c r="A277" s="159"/>
      <c r="B277" s="159"/>
      <c r="C277" s="159"/>
      <c r="D277" s="160"/>
    </row>
    <row r="278" spans="1:4" ht="13.5" x14ac:dyDescent="0.25">
      <c r="A278" s="159"/>
      <c r="B278" s="159"/>
      <c r="C278" s="159"/>
      <c r="D278" s="160"/>
    </row>
    <row r="279" spans="1:4" ht="13.5" x14ac:dyDescent="0.25">
      <c r="A279" s="159"/>
      <c r="B279" s="159"/>
      <c r="C279" s="159"/>
      <c r="D279" s="160"/>
    </row>
    <row r="280" spans="1:4" ht="13.5" x14ac:dyDescent="0.25">
      <c r="A280" s="159"/>
      <c r="B280" s="159"/>
      <c r="C280" s="159"/>
      <c r="D280" s="160"/>
    </row>
    <row r="281" spans="1:4" ht="13.5" x14ac:dyDescent="0.25">
      <c r="A281" s="159"/>
      <c r="B281" s="159"/>
      <c r="C281" s="159"/>
      <c r="D281" s="160"/>
    </row>
    <row r="282" spans="1:4" ht="13.5" x14ac:dyDescent="0.25">
      <c r="A282" s="159"/>
      <c r="B282" s="159"/>
      <c r="C282" s="159"/>
      <c r="D282" s="160"/>
    </row>
    <row r="283" spans="1:4" ht="13.5" x14ac:dyDescent="0.25">
      <c r="A283" s="159"/>
      <c r="B283" s="159"/>
      <c r="C283" s="159"/>
      <c r="D283" s="160"/>
    </row>
    <row r="284" spans="1:4" ht="13.5" x14ac:dyDescent="0.25">
      <c r="A284" s="159"/>
      <c r="B284" s="159"/>
      <c r="C284" s="159"/>
      <c r="D284" s="160"/>
    </row>
    <row r="285" spans="1:4" ht="13.5" x14ac:dyDescent="0.25">
      <c r="A285" s="159"/>
      <c r="B285" s="159"/>
      <c r="C285" s="159"/>
      <c r="D285" s="160"/>
    </row>
    <row r="286" spans="1:4" ht="13.5" x14ac:dyDescent="0.25">
      <c r="A286" s="159"/>
      <c r="B286" s="159"/>
      <c r="C286" s="159"/>
      <c r="D286" s="160"/>
    </row>
    <row r="287" spans="1:4" ht="13.5" x14ac:dyDescent="0.25">
      <c r="A287" s="159"/>
      <c r="B287" s="159"/>
      <c r="C287" s="159"/>
      <c r="D287" s="160"/>
    </row>
    <row r="288" spans="1:4" ht="13.5" x14ac:dyDescent="0.25">
      <c r="A288" s="159"/>
      <c r="B288" s="159"/>
      <c r="C288" s="159"/>
      <c r="D288" s="160"/>
    </row>
    <row r="289" spans="1:4" ht="13.5" x14ac:dyDescent="0.25">
      <c r="A289" s="159"/>
      <c r="B289" s="159"/>
      <c r="C289" s="159"/>
      <c r="D289" s="160"/>
    </row>
    <row r="290" spans="1:4" ht="13.5" x14ac:dyDescent="0.25">
      <c r="A290" s="159"/>
      <c r="B290" s="159"/>
      <c r="C290" s="159"/>
      <c r="D290" s="160"/>
    </row>
    <row r="291" spans="1:4" ht="13.5" x14ac:dyDescent="0.25">
      <c r="A291" s="159"/>
      <c r="B291" s="159"/>
      <c r="C291" s="159"/>
      <c r="D291" s="160"/>
    </row>
    <row r="292" spans="1:4" ht="13.5" x14ac:dyDescent="0.25">
      <c r="A292" s="159"/>
      <c r="B292" s="159"/>
      <c r="C292" s="159"/>
      <c r="D292" s="160"/>
    </row>
    <row r="293" spans="1:4" ht="13.5" x14ac:dyDescent="0.25">
      <c r="A293" s="159"/>
      <c r="B293" s="159"/>
      <c r="C293" s="159"/>
      <c r="D293" s="160"/>
    </row>
    <row r="294" spans="1:4" ht="13.5" x14ac:dyDescent="0.25">
      <c r="A294" s="159"/>
      <c r="B294" s="159"/>
      <c r="C294" s="159"/>
      <c r="D294" s="160"/>
    </row>
    <row r="295" spans="1:4" ht="13.5" x14ac:dyDescent="0.25">
      <c r="A295" s="159"/>
      <c r="B295" s="159"/>
      <c r="C295" s="159"/>
      <c r="D295" s="160"/>
    </row>
    <row r="296" spans="1:4" ht="13.5" x14ac:dyDescent="0.25">
      <c r="A296" s="159"/>
      <c r="B296" s="159"/>
      <c r="C296" s="159"/>
      <c r="D296" s="160"/>
    </row>
    <row r="297" spans="1:4" ht="13.5" x14ac:dyDescent="0.25">
      <c r="A297" s="159"/>
      <c r="B297" s="159"/>
      <c r="C297" s="159"/>
      <c r="D297" s="160"/>
    </row>
    <row r="298" spans="1:4" ht="13.5" x14ac:dyDescent="0.25">
      <c r="A298" s="159"/>
      <c r="B298" s="159"/>
      <c r="C298" s="159"/>
      <c r="D298" s="160"/>
    </row>
    <row r="299" spans="1:4" ht="13.5" x14ac:dyDescent="0.25">
      <c r="A299" s="159"/>
      <c r="B299" s="159"/>
      <c r="C299" s="159"/>
      <c r="D299" s="160"/>
    </row>
    <row r="300" spans="1:4" ht="13.5" x14ac:dyDescent="0.25">
      <c r="A300" s="159"/>
      <c r="B300" s="159"/>
      <c r="C300" s="159"/>
      <c r="D300" s="160"/>
    </row>
    <row r="301" spans="1:4" ht="13.5" x14ac:dyDescent="0.25">
      <c r="A301" s="159"/>
      <c r="B301" s="159"/>
      <c r="C301" s="159"/>
      <c r="D301" s="160"/>
    </row>
    <row r="302" spans="1:4" ht="13.5" x14ac:dyDescent="0.25">
      <c r="A302" s="159"/>
      <c r="B302" s="159"/>
      <c r="C302" s="159"/>
      <c r="D302" s="160"/>
    </row>
    <row r="303" spans="1:4" ht="13.5" x14ac:dyDescent="0.25">
      <c r="A303" s="159"/>
      <c r="B303" s="159"/>
      <c r="C303" s="159"/>
      <c r="D303" s="160"/>
    </row>
    <row r="304" spans="1:4" ht="13.5" x14ac:dyDescent="0.25">
      <c r="A304" s="159"/>
      <c r="B304" s="159"/>
      <c r="C304" s="159"/>
      <c r="D304" s="160"/>
    </row>
    <row r="305" spans="1:4" ht="13.5" x14ac:dyDescent="0.25">
      <c r="A305" s="159"/>
      <c r="B305" s="159"/>
      <c r="C305" s="159"/>
      <c r="D305" s="160"/>
    </row>
    <row r="306" spans="1:4" ht="13.5" x14ac:dyDescent="0.25">
      <c r="A306" s="159"/>
      <c r="B306" s="159"/>
      <c r="C306" s="159"/>
      <c r="D306" s="160"/>
    </row>
    <row r="307" spans="1:4" ht="13.5" x14ac:dyDescent="0.25">
      <c r="A307" s="159"/>
      <c r="B307" s="159"/>
      <c r="C307" s="159"/>
      <c r="D307" s="160"/>
    </row>
    <row r="308" spans="1:4" ht="13.5" x14ac:dyDescent="0.25">
      <c r="A308" s="159"/>
      <c r="B308" s="159"/>
      <c r="C308" s="159"/>
      <c r="D308" s="160"/>
    </row>
    <row r="309" spans="1:4" ht="13.5" x14ac:dyDescent="0.25">
      <c r="A309" s="159"/>
      <c r="B309" s="159"/>
      <c r="C309" s="159"/>
      <c r="D309" s="160"/>
    </row>
    <row r="310" spans="1:4" ht="13.5" x14ac:dyDescent="0.25">
      <c r="A310" s="159"/>
      <c r="B310" s="159"/>
      <c r="C310" s="159"/>
      <c r="D310" s="160"/>
    </row>
    <row r="311" spans="1:4" ht="13.5" x14ac:dyDescent="0.25">
      <c r="A311" s="159"/>
      <c r="B311" s="159"/>
      <c r="C311" s="159"/>
      <c r="D311" s="160"/>
    </row>
    <row r="312" spans="1:4" ht="13.5" x14ac:dyDescent="0.25">
      <c r="A312" s="159"/>
      <c r="B312" s="159"/>
      <c r="C312" s="159"/>
      <c r="D312" s="160"/>
    </row>
    <row r="313" spans="1:4" ht="13.5" x14ac:dyDescent="0.25">
      <c r="A313" s="159"/>
      <c r="B313" s="159"/>
      <c r="C313" s="159"/>
      <c r="D313" s="160"/>
    </row>
    <row r="314" spans="1:4" ht="13.5" x14ac:dyDescent="0.25">
      <c r="A314" s="159"/>
      <c r="B314" s="159"/>
      <c r="C314" s="159"/>
      <c r="D314" s="160"/>
    </row>
    <row r="315" spans="1:4" ht="13.5" x14ac:dyDescent="0.25">
      <c r="A315" s="159"/>
      <c r="B315" s="159"/>
      <c r="C315" s="159"/>
      <c r="D315" s="160"/>
    </row>
    <row r="316" spans="1:4" ht="13.5" x14ac:dyDescent="0.25">
      <c r="A316" s="159"/>
      <c r="B316" s="159"/>
      <c r="C316" s="159"/>
      <c r="D316" s="160"/>
    </row>
    <row r="317" spans="1:4" ht="13.5" x14ac:dyDescent="0.25">
      <c r="A317" s="159"/>
      <c r="B317" s="159"/>
      <c r="C317" s="159"/>
      <c r="D317" s="160"/>
    </row>
    <row r="318" spans="1:4" ht="13.5" x14ac:dyDescent="0.25">
      <c r="A318" s="159"/>
      <c r="B318" s="159"/>
      <c r="C318" s="159"/>
      <c r="D318" s="160"/>
    </row>
    <row r="319" spans="1:4" ht="13.5" x14ac:dyDescent="0.25">
      <c r="A319" s="159"/>
      <c r="B319" s="159"/>
      <c r="C319" s="159"/>
      <c r="D319" s="160"/>
    </row>
    <row r="320" spans="1:4" ht="13.5" x14ac:dyDescent="0.25">
      <c r="A320" s="159"/>
      <c r="B320" s="159"/>
      <c r="C320" s="159"/>
      <c r="D320" s="160"/>
    </row>
    <row r="321" spans="1:4" ht="13.5" x14ac:dyDescent="0.25">
      <c r="A321" s="159"/>
      <c r="B321" s="159"/>
      <c r="C321" s="159"/>
      <c r="D321" s="160"/>
    </row>
    <row r="322" spans="1:4" ht="13.5" x14ac:dyDescent="0.25">
      <c r="A322" s="159"/>
      <c r="B322" s="159"/>
      <c r="C322" s="159"/>
      <c r="D322" s="160"/>
    </row>
    <row r="323" spans="1:4" ht="13.5" x14ac:dyDescent="0.25">
      <c r="A323" s="159"/>
      <c r="B323" s="159"/>
      <c r="C323" s="159"/>
      <c r="D323" s="160"/>
    </row>
    <row r="324" spans="1:4" ht="13.5" x14ac:dyDescent="0.25">
      <c r="A324" s="159"/>
      <c r="B324" s="159"/>
      <c r="C324" s="159"/>
      <c r="D324" s="160"/>
    </row>
    <row r="325" spans="1:4" ht="13.5" x14ac:dyDescent="0.25">
      <c r="A325" s="159"/>
      <c r="B325" s="159"/>
      <c r="C325" s="159"/>
      <c r="D325" s="160"/>
    </row>
    <row r="326" spans="1:4" ht="13.5" x14ac:dyDescent="0.25">
      <c r="A326" s="159"/>
      <c r="B326" s="159"/>
      <c r="C326" s="159"/>
      <c r="D326" s="160"/>
    </row>
    <row r="327" spans="1:4" ht="13.5" x14ac:dyDescent="0.25">
      <c r="A327" s="159"/>
      <c r="B327" s="159"/>
      <c r="C327" s="159"/>
      <c r="D327" s="160"/>
    </row>
    <row r="328" spans="1:4" ht="13.5" x14ac:dyDescent="0.25">
      <c r="A328" s="159"/>
      <c r="B328" s="159"/>
      <c r="C328" s="159"/>
      <c r="D328" s="160"/>
    </row>
    <row r="329" spans="1:4" ht="13.5" x14ac:dyDescent="0.25">
      <c r="A329" s="159"/>
      <c r="B329" s="159"/>
      <c r="C329" s="159"/>
      <c r="D329" s="160"/>
    </row>
    <row r="330" spans="1:4" ht="13.5" x14ac:dyDescent="0.25">
      <c r="A330" s="159"/>
      <c r="B330" s="159"/>
      <c r="C330" s="159"/>
      <c r="D330" s="160"/>
    </row>
    <row r="331" spans="1:4" ht="13.5" x14ac:dyDescent="0.25">
      <c r="A331" s="159"/>
      <c r="B331" s="159"/>
      <c r="C331" s="159"/>
      <c r="D331" s="160"/>
    </row>
    <row r="332" spans="1:4" ht="13.5" x14ac:dyDescent="0.25">
      <c r="A332" s="159"/>
      <c r="B332" s="159"/>
      <c r="C332" s="159"/>
      <c r="D332" s="160"/>
    </row>
    <row r="333" spans="1:4" ht="13.5" x14ac:dyDescent="0.25">
      <c r="A333" s="159"/>
      <c r="B333" s="159"/>
      <c r="C333" s="159"/>
      <c r="D333" s="160"/>
    </row>
    <row r="334" spans="1:4" ht="13.5" x14ac:dyDescent="0.25">
      <c r="A334" s="159"/>
      <c r="B334" s="159"/>
      <c r="C334" s="159"/>
      <c r="D334" s="160"/>
    </row>
    <row r="335" spans="1:4" ht="13.5" x14ac:dyDescent="0.25">
      <c r="A335" s="159"/>
      <c r="B335" s="159"/>
      <c r="C335" s="159"/>
      <c r="D335" s="160"/>
    </row>
    <row r="336" spans="1:4" ht="13.5" x14ac:dyDescent="0.25">
      <c r="A336" s="159"/>
      <c r="B336" s="159"/>
      <c r="C336" s="159"/>
      <c r="D336" s="160"/>
    </row>
    <row r="337" spans="1:4" ht="13.5" x14ac:dyDescent="0.25">
      <c r="A337" s="159"/>
      <c r="B337" s="159"/>
      <c r="C337" s="159"/>
      <c r="D337" s="160"/>
    </row>
    <row r="338" spans="1:4" ht="13.5" x14ac:dyDescent="0.25">
      <c r="A338" s="159"/>
      <c r="B338" s="159"/>
      <c r="C338" s="159"/>
      <c r="D338" s="160"/>
    </row>
    <row r="339" spans="1:4" ht="13.5" x14ac:dyDescent="0.25">
      <c r="A339" s="159"/>
      <c r="B339" s="159"/>
      <c r="C339" s="159"/>
      <c r="D339" s="160"/>
    </row>
    <row r="340" spans="1:4" ht="13.5" x14ac:dyDescent="0.25">
      <c r="A340" s="159"/>
      <c r="B340" s="159"/>
      <c r="C340" s="159"/>
      <c r="D340" s="160"/>
    </row>
    <row r="341" spans="1:4" ht="13.5" x14ac:dyDescent="0.25">
      <c r="A341" s="159"/>
      <c r="B341" s="159"/>
      <c r="C341" s="159"/>
      <c r="D341" s="160"/>
    </row>
    <row r="342" spans="1:4" ht="13.5" x14ac:dyDescent="0.25">
      <c r="A342" s="159"/>
      <c r="B342" s="159"/>
      <c r="C342" s="159"/>
      <c r="D342" s="160"/>
    </row>
    <row r="343" spans="1:4" ht="13.5" x14ac:dyDescent="0.25">
      <c r="A343" s="159"/>
      <c r="B343" s="159"/>
      <c r="C343" s="159"/>
      <c r="D343" s="160"/>
    </row>
    <row r="344" spans="1:4" ht="13.5" x14ac:dyDescent="0.25">
      <c r="A344" s="159"/>
      <c r="B344" s="159"/>
      <c r="C344" s="159"/>
      <c r="D344" s="160"/>
    </row>
    <row r="345" spans="1:4" ht="13.5" x14ac:dyDescent="0.25">
      <c r="A345" s="159"/>
      <c r="B345" s="159"/>
      <c r="C345" s="159"/>
      <c r="D345" s="160"/>
    </row>
    <row r="346" spans="1:4" ht="13.5" x14ac:dyDescent="0.25">
      <c r="A346" s="159"/>
      <c r="B346" s="159"/>
      <c r="C346" s="159"/>
      <c r="D346" s="160"/>
    </row>
    <row r="347" spans="1:4" ht="13.5" x14ac:dyDescent="0.25">
      <c r="A347" s="159"/>
      <c r="B347" s="159"/>
      <c r="C347" s="159"/>
      <c r="D347" s="160"/>
    </row>
    <row r="348" spans="1:4" ht="13.5" x14ac:dyDescent="0.25">
      <c r="A348" s="159"/>
      <c r="B348" s="159"/>
      <c r="C348" s="159"/>
      <c r="D348" s="160"/>
    </row>
    <row r="349" spans="1:4" ht="13.5" x14ac:dyDescent="0.25">
      <c r="A349" s="159"/>
      <c r="B349" s="159"/>
      <c r="C349" s="159"/>
      <c r="D349" s="160"/>
    </row>
    <row r="350" spans="1:4" ht="13.5" x14ac:dyDescent="0.25">
      <c r="A350" s="159"/>
      <c r="B350" s="159"/>
      <c r="C350" s="159"/>
      <c r="D350" s="160"/>
    </row>
    <row r="351" spans="1:4" ht="13.5" x14ac:dyDescent="0.25">
      <c r="A351" s="159"/>
      <c r="B351" s="159"/>
      <c r="C351" s="159"/>
      <c r="D351" s="160"/>
    </row>
    <row r="352" spans="1:4" ht="13.5" x14ac:dyDescent="0.25">
      <c r="A352" s="159"/>
      <c r="B352" s="159"/>
      <c r="C352" s="159"/>
      <c r="D352" s="160"/>
    </row>
    <row r="353" spans="1:4" ht="13.5" x14ac:dyDescent="0.25">
      <c r="A353" s="159"/>
      <c r="B353" s="159"/>
      <c r="C353" s="159"/>
      <c r="D353" s="160"/>
    </row>
    <row r="354" spans="1:4" ht="13.5" x14ac:dyDescent="0.25">
      <c r="A354" s="159"/>
      <c r="B354" s="159"/>
      <c r="C354" s="159"/>
      <c r="D354" s="160"/>
    </row>
    <row r="355" spans="1:4" ht="13.5" x14ac:dyDescent="0.25">
      <c r="A355" s="159"/>
      <c r="B355" s="159"/>
      <c r="C355" s="159"/>
      <c r="D355" s="160"/>
    </row>
    <row r="356" spans="1:4" ht="13.5" x14ac:dyDescent="0.25">
      <c r="A356" s="159"/>
      <c r="B356" s="159"/>
      <c r="C356" s="159"/>
      <c r="D356" s="160"/>
    </row>
    <row r="357" spans="1:4" ht="13.5" x14ac:dyDescent="0.25">
      <c r="A357" s="159"/>
      <c r="B357" s="159"/>
      <c r="C357" s="159"/>
      <c r="D357" s="160"/>
    </row>
    <row r="358" spans="1:4" ht="13.5" x14ac:dyDescent="0.25">
      <c r="A358" s="159"/>
      <c r="B358" s="159"/>
      <c r="C358" s="159"/>
      <c r="D358" s="160"/>
    </row>
    <row r="359" spans="1:4" ht="13.5" x14ac:dyDescent="0.25">
      <c r="A359" s="159"/>
      <c r="B359" s="159"/>
      <c r="C359" s="159"/>
      <c r="D359" s="160"/>
    </row>
    <row r="360" spans="1:4" ht="13.5" x14ac:dyDescent="0.25">
      <c r="A360" s="159"/>
      <c r="B360" s="159"/>
      <c r="C360" s="159"/>
      <c r="D360" s="160"/>
    </row>
    <row r="361" spans="1:4" ht="13.5" x14ac:dyDescent="0.25">
      <c r="A361" s="159"/>
      <c r="B361" s="159"/>
      <c r="C361" s="159"/>
      <c r="D361" s="160"/>
    </row>
    <row r="362" spans="1:4" ht="13.5" x14ac:dyDescent="0.25">
      <c r="A362" s="159"/>
      <c r="B362" s="159"/>
      <c r="C362" s="159"/>
      <c r="D362" s="160"/>
    </row>
    <row r="363" spans="1:4" ht="13.5" x14ac:dyDescent="0.25">
      <c r="A363" s="159"/>
      <c r="B363" s="159"/>
      <c r="C363" s="159"/>
      <c r="D363" s="160"/>
    </row>
    <row r="364" spans="1:4" ht="13.5" x14ac:dyDescent="0.25">
      <c r="A364" s="159"/>
      <c r="B364" s="159"/>
      <c r="C364" s="159"/>
      <c r="D364" s="160"/>
    </row>
    <row r="365" spans="1:4" ht="13.5" x14ac:dyDescent="0.25">
      <c r="A365" s="159"/>
      <c r="B365" s="159"/>
      <c r="C365" s="159"/>
      <c r="D365" s="160"/>
    </row>
    <row r="366" spans="1:4" ht="13.5" x14ac:dyDescent="0.25">
      <c r="A366" s="159"/>
      <c r="B366" s="159"/>
      <c r="C366" s="159"/>
      <c r="D366" s="160"/>
    </row>
    <row r="367" spans="1:4" ht="13.5" x14ac:dyDescent="0.25">
      <c r="A367" s="159"/>
      <c r="B367" s="159"/>
      <c r="C367" s="159"/>
      <c r="D367" s="160"/>
    </row>
    <row r="368" spans="1:4" ht="13.5" x14ac:dyDescent="0.25">
      <c r="A368" s="159"/>
      <c r="B368" s="159"/>
      <c r="C368" s="159"/>
      <c r="D368" s="160"/>
    </row>
    <row r="369" spans="1:4" ht="13.5" x14ac:dyDescent="0.25">
      <c r="A369" s="159"/>
      <c r="B369" s="159"/>
      <c r="C369" s="159"/>
      <c r="D369" s="160"/>
    </row>
    <row r="370" spans="1:4" ht="13.5" x14ac:dyDescent="0.25">
      <c r="A370" s="159"/>
      <c r="B370" s="159"/>
      <c r="C370" s="159"/>
      <c r="D370" s="160"/>
    </row>
    <row r="371" spans="1:4" ht="13.5" x14ac:dyDescent="0.25">
      <c r="A371" s="159"/>
      <c r="B371" s="159"/>
      <c r="C371" s="159"/>
      <c r="D371" s="160"/>
    </row>
    <row r="372" spans="1:4" ht="13.5" x14ac:dyDescent="0.25">
      <c r="A372" s="159"/>
      <c r="B372" s="159"/>
      <c r="C372" s="159"/>
      <c r="D372" s="160"/>
    </row>
    <row r="373" spans="1:4" ht="13.5" x14ac:dyDescent="0.25">
      <c r="A373" s="159"/>
      <c r="B373" s="159"/>
      <c r="C373" s="159"/>
      <c r="D373" s="160"/>
    </row>
    <row r="374" spans="1:4" ht="13.5" x14ac:dyDescent="0.25">
      <c r="A374" s="159"/>
      <c r="B374" s="159"/>
      <c r="C374" s="159"/>
      <c r="D374" s="160"/>
    </row>
    <row r="375" spans="1:4" ht="13.5" x14ac:dyDescent="0.25">
      <c r="A375" s="159"/>
      <c r="B375" s="159"/>
      <c r="C375" s="159"/>
      <c r="D375" s="160"/>
    </row>
    <row r="376" spans="1:4" ht="13.5" x14ac:dyDescent="0.25">
      <c r="A376" s="159"/>
      <c r="B376" s="159"/>
      <c r="C376" s="159"/>
      <c r="D376" s="160"/>
    </row>
    <row r="377" spans="1:4" ht="13.5" x14ac:dyDescent="0.25">
      <c r="A377" s="159"/>
      <c r="B377" s="159"/>
      <c r="C377" s="159"/>
      <c r="D377" s="160"/>
    </row>
    <row r="378" spans="1:4" ht="13.5" x14ac:dyDescent="0.25">
      <c r="A378" s="159"/>
      <c r="B378" s="159"/>
      <c r="C378" s="159"/>
      <c r="D378" s="160"/>
    </row>
    <row r="379" spans="1:4" ht="13.5" x14ac:dyDescent="0.25">
      <c r="A379" s="159"/>
      <c r="B379" s="159"/>
      <c r="C379" s="159"/>
      <c r="D379" s="160"/>
    </row>
    <row r="380" spans="1:4" ht="13.5" x14ac:dyDescent="0.25">
      <c r="A380" s="159"/>
      <c r="B380" s="159"/>
      <c r="C380" s="159"/>
      <c r="D380" s="160"/>
    </row>
    <row r="381" spans="1:4" ht="13.5" x14ac:dyDescent="0.25">
      <c r="A381" s="159"/>
      <c r="B381" s="159"/>
      <c r="C381" s="159"/>
      <c r="D381" s="160"/>
    </row>
    <row r="382" spans="1:4" ht="13.5" x14ac:dyDescent="0.25">
      <c r="A382" s="159"/>
      <c r="B382" s="159"/>
      <c r="C382" s="159"/>
      <c r="D382" s="160"/>
    </row>
    <row r="383" spans="1:4" ht="13.5" x14ac:dyDescent="0.25">
      <c r="A383" s="159"/>
      <c r="B383" s="159"/>
      <c r="C383" s="159"/>
      <c r="D383" s="160"/>
    </row>
    <row r="384" spans="1:4" ht="13.5" x14ac:dyDescent="0.25">
      <c r="A384" s="159"/>
      <c r="B384" s="159"/>
      <c r="C384" s="159"/>
      <c r="D384" s="160"/>
    </row>
    <row r="385" spans="1:4" ht="13.5" x14ac:dyDescent="0.25">
      <c r="A385" s="159"/>
      <c r="B385" s="159"/>
      <c r="C385" s="159"/>
      <c r="D385" s="160"/>
    </row>
    <row r="386" spans="1:4" ht="13.5" x14ac:dyDescent="0.25">
      <c r="A386" s="159"/>
      <c r="B386" s="159"/>
      <c r="C386" s="159"/>
      <c r="D386" s="160"/>
    </row>
    <row r="387" spans="1:4" ht="13.5" x14ac:dyDescent="0.25">
      <c r="A387" s="159"/>
      <c r="B387" s="159"/>
      <c r="C387" s="159"/>
      <c r="D387" s="160"/>
    </row>
    <row r="388" spans="1:4" ht="13.5" x14ac:dyDescent="0.25">
      <c r="A388" s="159"/>
      <c r="B388" s="159"/>
      <c r="C388" s="159"/>
      <c r="D388" s="160"/>
    </row>
    <row r="389" spans="1:4" ht="13.5" x14ac:dyDescent="0.25">
      <c r="A389" s="159"/>
      <c r="B389" s="159"/>
      <c r="C389" s="159"/>
      <c r="D389" s="160"/>
    </row>
    <row r="390" spans="1:4" ht="13.5" x14ac:dyDescent="0.25">
      <c r="A390" s="159"/>
      <c r="B390" s="159"/>
      <c r="C390" s="159"/>
      <c r="D390" s="160"/>
    </row>
    <row r="391" spans="1:4" ht="13.5" x14ac:dyDescent="0.25">
      <c r="A391" s="159"/>
      <c r="B391" s="159"/>
      <c r="C391" s="159"/>
      <c r="D391" s="160"/>
    </row>
    <row r="392" spans="1:4" ht="13.5" x14ac:dyDescent="0.25">
      <c r="A392" s="159"/>
      <c r="B392" s="159"/>
      <c r="C392" s="159"/>
      <c r="D392" s="160"/>
    </row>
    <row r="393" spans="1:4" ht="13.5" x14ac:dyDescent="0.25">
      <c r="A393" s="159"/>
      <c r="B393" s="159"/>
      <c r="C393" s="159"/>
      <c r="D393" s="160"/>
    </row>
    <row r="394" spans="1:4" ht="13.5" x14ac:dyDescent="0.25">
      <c r="A394" s="159"/>
      <c r="B394" s="159"/>
      <c r="C394" s="159"/>
      <c r="D394" s="160"/>
    </row>
    <row r="395" spans="1:4" ht="13.5" x14ac:dyDescent="0.25">
      <c r="A395" s="159"/>
      <c r="B395" s="159"/>
      <c r="C395" s="159"/>
      <c r="D395" s="160"/>
    </row>
    <row r="396" spans="1:4" ht="13.5" x14ac:dyDescent="0.25">
      <c r="A396" s="159"/>
      <c r="B396" s="159"/>
      <c r="C396" s="159"/>
      <c r="D396" s="160"/>
    </row>
    <row r="397" spans="1:4" ht="13.5" x14ac:dyDescent="0.25">
      <c r="A397" s="159"/>
      <c r="B397" s="159"/>
      <c r="C397" s="159"/>
      <c r="D397" s="160"/>
    </row>
    <row r="398" spans="1:4" ht="13.5" x14ac:dyDescent="0.25">
      <c r="A398" s="159"/>
      <c r="B398" s="159"/>
      <c r="C398" s="159"/>
      <c r="D398" s="160"/>
    </row>
    <row r="399" spans="1:4" ht="13.5" x14ac:dyDescent="0.25">
      <c r="A399" s="159"/>
      <c r="B399" s="159"/>
      <c r="C399" s="159"/>
      <c r="D399" s="160"/>
    </row>
    <row r="400" spans="1:4" ht="13.5" x14ac:dyDescent="0.25">
      <c r="A400" s="159"/>
      <c r="B400" s="159"/>
      <c r="C400" s="159"/>
      <c r="D400" s="160"/>
    </row>
    <row r="401" spans="1:4" ht="13.5" x14ac:dyDescent="0.25">
      <c r="A401" s="159"/>
      <c r="B401" s="159"/>
      <c r="C401" s="159"/>
      <c r="D401" s="160"/>
    </row>
    <row r="402" spans="1:4" ht="13.5" x14ac:dyDescent="0.25">
      <c r="A402" s="159"/>
      <c r="B402" s="159"/>
      <c r="C402" s="159"/>
      <c r="D402" s="160"/>
    </row>
    <row r="403" spans="1:4" ht="13.5" x14ac:dyDescent="0.25">
      <c r="A403" s="159"/>
      <c r="B403" s="159"/>
      <c r="C403" s="159"/>
      <c r="D403" s="160"/>
    </row>
    <row r="404" spans="1:4" ht="13.5" x14ac:dyDescent="0.25">
      <c r="A404" s="159"/>
      <c r="B404" s="159"/>
      <c r="C404" s="159"/>
      <c r="D404" s="160"/>
    </row>
    <row r="405" spans="1:4" ht="13.5" x14ac:dyDescent="0.25">
      <c r="A405" s="159"/>
      <c r="B405" s="159"/>
      <c r="C405" s="159"/>
      <c r="D405" s="160"/>
    </row>
    <row r="406" spans="1:4" ht="13.5" x14ac:dyDescent="0.25">
      <c r="A406" s="159"/>
      <c r="B406" s="159"/>
      <c r="C406" s="159"/>
      <c r="D406" s="160"/>
    </row>
    <row r="407" spans="1:4" ht="13.5" x14ac:dyDescent="0.25">
      <c r="A407" s="159"/>
      <c r="B407" s="159"/>
      <c r="C407" s="159"/>
      <c r="D407" s="160"/>
    </row>
    <row r="408" spans="1:4" ht="13.5" x14ac:dyDescent="0.25">
      <c r="A408" s="159"/>
      <c r="B408" s="159"/>
      <c r="C408" s="159"/>
      <c r="D408" s="160"/>
    </row>
    <row r="409" spans="1:4" ht="13.5" x14ac:dyDescent="0.25">
      <c r="A409" s="159"/>
      <c r="B409" s="159"/>
      <c r="C409" s="159"/>
      <c r="D409" s="160"/>
    </row>
    <row r="410" spans="1:4" ht="13.5" x14ac:dyDescent="0.25">
      <c r="A410" s="159"/>
      <c r="B410" s="159"/>
      <c r="C410" s="159"/>
      <c r="D410" s="160"/>
    </row>
    <row r="411" spans="1:4" ht="13.5" x14ac:dyDescent="0.25">
      <c r="A411" s="159"/>
      <c r="B411" s="159"/>
      <c r="C411" s="159"/>
      <c r="D411" s="160"/>
    </row>
    <row r="412" spans="1:4" ht="13.5" x14ac:dyDescent="0.25">
      <c r="A412" s="159"/>
      <c r="B412" s="159"/>
      <c r="C412" s="159"/>
      <c r="D412" s="160"/>
    </row>
    <row r="413" spans="1:4" ht="13.5" x14ac:dyDescent="0.25">
      <c r="A413" s="159"/>
      <c r="B413" s="159"/>
      <c r="C413" s="159"/>
      <c r="D413" s="160"/>
    </row>
    <row r="414" spans="1:4" ht="13.5" x14ac:dyDescent="0.25">
      <c r="A414" s="159"/>
      <c r="B414" s="159"/>
      <c r="C414" s="159"/>
      <c r="D414" s="160"/>
    </row>
    <row r="415" spans="1:4" ht="13.5" x14ac:dyDescent="0.25">
      <c r="A415" s="159"/>
      <c r="B415" s="159"/>
      <c r="C415" s="159"/>
      <c r="D415" s="160"/>
    </row>
    <row r="416" spans="1:4" ht="13.5" x14ac:dyDescent="0.25">
      <c r="A416" s="159"/>
      <c r="B416" s="159"/>
      <c r="C416" s="159"/>
      <c r="D416" s="160"/>
    </row>
    <row r="417" spans="1:4" ht="13.5" x14ac:dyDescent="0.25">
      <c r="A417" s="159"/>
      <c r="B417" s="159"/>
      <c r="C417" s="159"/>
      <c r="D417" s="160"/>
    </row>
    <row r="418" spans="1:4" ht="13.5" x14ac:dyDescent="0.25">
      <c r="A418" s="159"/>
      <c r="B418" s="159"/>
      <c r="C418" s="159"/>
      <c r="D418" s="160"/>
    </row>
    <row r="419" spans="1:4" ht="13.5" x14ac:dyDescent="0.25">
      <c r="A419" s="159"/>
      <c r="B419" s="159"/>
      <c r="C419" s="159"/>
      <c r="D419" s="160"/>
    </row>
    <row r="420" spans="1:4" ht="13.5" x14ac:dyDescent="0.25">
      <c r="A420" s="159"/>
      <c r="B420" s="159"/>
      <c r="C420" s="159"/>
      <c r="D420" s="160"/>
    </row>
    <row r="421" spans="1:4" ht="13.5" x14ac:dyDescent="0.25">
      <c r="A421" s="159"/>
      <c r="B421" s="159"/>
      <c r="C421" s="159"/>
      <c r="D421" s="160"/>
    </row>
    <row r="422" spans="1:4" ht="13.5" x14ac:dyDescent="0.25">
      <c r="A422" s="159"/>
      <c r="B422" s="159"/>
      <c r="C422" s="159"/>
      <c r="D422" s="160"/>
    </row>
    <row r="423" spans="1:4" ht="13.5" x14ac:dyDescent="0.25">
      <c r="A423" s="159"/>
      <c r="B423" s="159"/>
      <c r="C423" s="159"/>
      <c r="D423" s="160"/>
    </row>
    <row r="424" spans="1:4" ht="13.5" x14ac:dyDescent="0.25">
      <c r="A424" s="159"/>
      <c r="B424" s="159"/>
      <c r="C424" s="159"/>
      <c r="D424" s="160"/>
    </row>
    <row r="425" spans="1:4" ht="13.5" x14ac:dyDescent="0.25">
      <c r="A425" s="159"/>
      <c r="B425" s="159"/>
      <c r="C425" s="159"/>
      <c r="D425" s="160"/>
    </row>
    <row r="426" spans="1:4" ht="13.5" x14ac:dyDescent="0.25">
      <c r="A426" s="159"/>
      <c r="B426" s="159"/>
      <c r="C426" s="159"/>
      <c r="D426" s="160"/>
    </row>
    <row r="427" spans="1:4" ht="13.5" x14ac:dyDescent="0.25">
      <c r="A427" s="159"/>
      <c r="B427" s="159"/>
      <c r="C427" s="159"/>
      <c r="D427" s="160"/>
    </row>
    <row r="428" spans="1:4" ht="13.5" x14ac:dyDescent="0.25">
      <c r="A428" s="159"/>
      <c r="B428" s="159"/>
      <c r="C428" s="159"/>
      <c r="D428" s="160"/>
    </row>
    <row r="429" spans="1:4" ht="13.5" x14ac:dyDescent="0.25">
      <c r="A429" s="159"/>
      <c r="B429" s="159"/>
      <c r="C429" s="159"/>
      <c r="D429" s="160"/>
    </row>
    <row r="430" spans="1:4" ht="13.5" x14ac:dyDescent="0.25">
      <c r="A430" s="159"/>
      <c r="B430" s="159"/>
      <c r="C430" s="159"/>
      <c r="D430" s="160"/>
    </row>
    <row r="431" spans="1:4" ht="13.5" x14ac:dyDescent="0.25">
      <c r="A431" s="159"/>
      <c r="B431" s="159"/>
      <c r="C431" s="159"/>
      <c r="D431" s="160"/>
    </row>
    <row r="432" spans="1:4" ht="13.5" x14ac:dyDescent="0.25">
      <c r="A432" s="159"/>
      <c r="B432" s="159"/>
      <c r="C432" s="159"/>
      <c r="D432" s="160"/>
    </row>
    <row r="433" spans="1:4" ht="13.5" x14ac:dyDescent="0.25">
      <c r="A433" s="159"/>
      <c r="B433" s="159"/>
      <c r="C433" s="159"/>
      <c r="D433" s="160"/>
    </row>
    <row r="434" spans="1:4" ht="13.5" x14ac:dyDescent="0.25">
      <c r="A434" s="159"/>
      <c r="B434" s="159"/>
      <c r="C434" s="159"/>
      <c r="D434" s="160"/>
    </row>
    <row r="435" spans="1:4" ht="13.5" x14ac:dyDescent="0.25">
      <c r="A435" s="159"/>
      <c r="B435" s="159"/>
      <c r="C435" s="159"/>
      <c r="D435" s="160"/>
    </row>
    <row r="436" spans="1:4" ht="13.5" x14ac:dyDescent="0.25">
      <c r="A436" s="159"/>
      <c r="B436" s="159"/>
      <c r="C436" s="159"/>
      <c r="D436" s="160"/>
    </row>
    <row r="437" spans="1:4" ht="13.5" x14ac:dyDescent="0.25">
      <c r="A437" s="159"/>
      <c r="B437" s="159"/>
      <c r="C437" s="159"/>
      <c r="D437" s="160"/>
    </row>
    <row r="438" spans="1:4" ht="13.5" x14ac:dyDescent="0.25">
      <c r="A438" s="159"/>
      <c r="B438" s="159"/>
      <c r="C438" s="159"/>
      <c r="D438" s="160"/>
    </row>
    <row r="439" spans="1:4" ht="13.5" x14ac:dyDescent="0.25">
      <c r="A439" s="159"/>
      <c r="B439" s="159"/>
      <c r="C439" s="159"/>
      <c r="D439" s="160"/>
    </row>
    <row r="440" spans="1:4" ht="13.5" x14ac:dyDescent="0.25">
      <c r="A440" s="159"/>
      <c r="B440" s="159"/>
      <c r="C440" s="159"/>
      <c r="D440" s="160"/>
    </row>
    <row r="441" spans="1:4" ht="13.5" x14ac:dyDescent="0.25">
      <c r="A441" s="159"/>
      <c r="B441" s="159"/>
      <c r="C441" s="159"/>
      <c r="D441" s="160"/>
    </row>
    <row r="442" spans="1:4" ht="13.5" x14ac:dyDescent="0.25">
      <c r="A442" s="159"/>
      <c r="B442" s="159"/>
      <c r="C442" s="159"/>
      <c r="D442" s="160"/>
    </row>
    <row r="443" spans="1:4" ht="13.5" x14ac:dyDescent="0.25">
      <c r="A443" s="159"/>
      <c r="B443" s="159"/>
      <c r="C443" s="159"/>
      <c r="D443" s="160"/>
    </row>
    <row r="444" spans="1:4" ht="13.5" x14ac:dyDescent="0.25">
      <c r="A444" s="159"/>
      <c r="B444" s="159"/>
      <c r="C444" s="159"/>
      <c r="D444" s="160"/>
    </row>
    <row r="445" spans="1:4" ht="13.5" x14ac:dyDescent="0.25">
      <c r="A445" s="159"/>
      <c r="B445" s="159"/>
      <c r="C445" s="159"/>
      <c r="D445" s="160"/>
    </row>
    <row r="446" spans="1:4" ht="13.5" x14ac:dyDescent="0.25">
      <c r="A446" s="159"/>
      <c r="B446" s="159"/>
      <c r="C446" s="159"/>
      <c r="D446" s="160"/>
    </row>
    <row r="447" spans="1:4" ht="13.5" x14ac:dyDescent="0.25">
      <c r="A447" s="159"/>
      <c r="B447" s="159"/>
      <c r="C447" s="159"/>
      <c r="D447" s="160"/>
    </row>
    <row r="448" spans="1:4" ht="13.5" x14ac:dyDescent="0.25">
      <c r="A448" s="159"/>
      <c r="B448" s="159"/>
      <c r="C448" s="159"/>
      <c r="D448" s="160"/>
    </row>
    <row r="449" spans="1:4" ht="13.5" x14ac:dyDescent="0.25">
      <c r="A449" s="159"/>
      <c r="B449" s="159"/>
      <c r="C449" s="159"/>
      <c r="D449" s="160"/>
    </row>
    <row r="450" spans="1:4" ht="13.5" x14ac:dyDescent="0.25">
      <c r="A450" s="159"/>
      <c r="B450" s="159"/>
      <c r="C450" s="159"/>
      <c r="D450" s="160"/>
    </row>
    <row r="451" spans="1:4" ht="13.5" x14ac:dyDescent="0.25">
      <c r="A451" s="159"/>
      <c r="B451" s="159"/>
      <c r="C451" s="159"/>
      <c r="D451" s="160"/>
    </row>
    <row r="452" spans="1:4" ht="13.5" x14ac:dyDescent="0.25">
      <c r="A452" s="159"/>
      <c r="B452" s="159"/>
      <c r="C452" s="159"/>
      <c r="D452" s="160"/>
    </row>
    <row r="453" spans="1:4" ht="13.5" x14ac:dyDescent="0.25">
      <c r="A453" s="159"/>
      <c r="B453" s="159"/>
      <c r="C453" s="159"/>
      <c r="D453" s="160"/>
    </row>
    <row r="454" spans="1:4" ht="13.5" x14ac:dyDescent="0.25">
      <c r="A454" s="159"/>
      <c r="B454" s="159"/>
      <c r="C454" s="159"/>
      <c r="D454" s="160"/>
    </row>
    <row r="455" spans="1:4" ht="13.5" x14ac:dyDescent="0.25">
      <c r="A455" s="159"/>
      <c r="B455" s="159"/>
      <c r="C455" s="159"/>
      <c r="D455" s="160"/>
    </row>
    <row r="456" spans="1:4" ht="13.5" x14ac:dyDescent="0.25">
      <c r="A456" s="159"/>
      <c r="B456" s="159"/>
      <c r="C456" s="159"/>
      <c r="D456" s="160"/>
    </row>
    <row r="457" spans="1:4" ht="13.5" x14ac:dyDescent="0.25">
      <c r="A457" s="159"/>
      <c r="B457" s="159"/>
      <c r="C457" s="159"/>
      <c r="D457" s="160"/>
    </row>
    <row r="458" spans="1:4" ht="13.5" x14ac:dyDescent="0.25">
      <c r="A458" s="159"/>
      <c r="B458" s="159"/>
      <c r="C458" s="159"/>
      <c r="D458" s="160"/>
    </row>
    <row r="459" spans="1:4" ht="13.5" x14ac:dyDescent="0.25">
      <c r="A459" s="159"/>
      <c r="B459" s="159"/>
      <c r="C459" s="159"/>
      <c r="D459" s="160"/>
    </row>
    <row r="460" spans="1:4" ht="13.5" x14ac:dyDescent="0.25">
      <c r="A460" s="159"/>
      <c r="B460" s="159"/>
      <c r="C460" s="159"/>
      <c r="D460" s="160"/>
    </row>
    <row r="461" spans="1:4" ht="13.5" x14ac:dyDescent="0.25">
      <c r="A461" s="159"/>
      <c r="B461" s="159"/>
      <c r="C461" s="159"/>
      <c r="D461" s="160"/>
    </row>
    <row r="462" spans="1:4" ht="13.5" x14ac:dyDescent="0.25">
      <c r="A462" s="159"/>
      <c r="B462" s="159"/>
      <c r="C462" s="159"/>
      <c r="D462" s="160"/>
    </row>
    <row r="463" spans="1:4" ht="13.5" x14ac:dyDescent="0.25">
      <c r="A463" s="159"/>
      <c r="B463" s="159"/>
      <c r="C463" s="159"/>
      <c r="D463" s="160"/>
    </row>
    <row r="464" spans="1:4" ht="13.5" x14ac:dyDescent="0.25">
      <c r="A464" s="159"/>
      <c r="B464" s="159"/>
      <c r="C464" s="159"/>
      <c r="D464" s="160"/>
    </row>
    <row r="465" spans="1:4" ht="13.5" x14ac:dyDescent="0.25">
      <c r="A465" s="159"/>
      <c r="B465" s="159"/>
      <c r="C465" s="159"/>
      <c r="D465" s="160"/>
    </row>
    <row r="466" spans="1:4" ht="13.5" x14ac:dyDescent="0.25">
      <c r="A466" s="159"/>
      <c r="B466" s="159"/>
      <c r="C466" s="159"/>
      <c r="D466" s="160"/>
    </row>
    <row r="467" spans="1:4" ht="13.5" x14ac:dyDescent="0.25">
      <c r="A467" s="159"/>
      <c r="B467" s="159"/>
      <c r="C467" s="159"/>
      <c r="D467" s="160"/>
    </row>
    <row r="468" spans="1:4" ht="13.5" x14ac:dyDescent="0.25">
      <c r="A468" s="159"/>
      <c r="B468" s="159"/>
      <c r="C468" s="159"/>
      <c r="D468" s="160"/>
    </row>
    <row r="469" spans="1:4" ht="13.5" x14ac:dyDescent="0.25">
      <c r="A469" s="159"/>
      <c r="B469" s="159"/>
      <c r="C469" s="159"/>
      <c r="D469" s="160"/>
    </row>
    <row r="470" spans="1:4" ht="13.5" x14ac:dyDescent="0.25">
      <c r="A470" s="159"/>
      <c r="B470" s="159"/>
      <c r="C470" s="159"/>
      <c r="D470" s="160"/>
    </row>
    <row r="471" spans="1:4" ht="13.5" x14ac:dyDescent="0.25">
      <c r="A471" s="159"/>
      <c r="B471" s="159"/>
      <c r="C471" s="159"/>
      <c r="D471" s="160"/>
    </row>
    <row r="472" spans="1:4" ht="13.5" x14ac:dyDescent="0.25">
      <c r="A472" s="159"/>
      <c r="B472" s="159"/>
      <c r="C472" s="159"/>
      <c r="D472" s="160"/>
    </row>
    <row r="473" spans="1:4" ht="13.5" x14ac:dyDescent="0.25">
      <c r="A473" s="159"/>
      <c r="B473" s="159"/>
      <c r="C473" s="159"/>
      <c r="D473" s="160"/>
    </row>
    <row r="474" spans="1:4" ht="13.5" x14ac:dyDescent="0.25">
      <c r="A474" s="159"/>
      <c r="B474" s="159"/>
      <c r="C474" s="159"/>
      <c r="D474" s="160"/>
    </row>
    <row r="475" spans="1:4" ht="13.5" x14ac:dyDescent="0.25">
      <c r="A475" s="159"/>
      <c r="B475" s="159"/>
      <c r="C475" s="159"/>
      <c r="D475" s="160"/>
    </row>
    <row r="476" spans="1:4" ht="13.5" x14ac:dyDescent="0.25">
      <c r="A476" s="159"/>
      <c r="B476" s="159"/>
      <c r="C476" s="159"/>
      <c r="D476" s="160"/>
    </row>
    <row r="477" spans="1:4" ht="13.5" x14ac:dyDescent="0.25">
      <c r="A477" s="159"/>
      <c r="B477" s="159"/>
      <c r="C477" s="159"/>
      <c r="D477" s="160"/>
    </row>
    <row r="478" spans="1:4" ht="13.5" x14ac:dyDescent="0.25">
      <c r="A478" s="159"/>
      <c r="B478" s="159"/>
      <c r="C478" s="159"/>
      <c r="D478" s="160"/>
    </row>
    <row r="479" spans="1:4" ht="13.5" x14ac:dyDescent="0.25">
      <c r="A479" s="159"/>
      <c r="B479" s="159"/>
      <c r="C479" s="159"/>
      <c r="D479" s="160"/>
    </row>
    <row r="480" spans="1:4" ht="13.5" x14ac:dyDescent="0.25">
      <c r="A480" s="159"/>
      <c r="B480" s="159"/>
      <c r="C480" s="159"/>
      <c r="D480" s="160"/>
    </row>
    <row r="481" spans="1:4" ht="13.5" x14ac:dyDescent="0.25">
      <c r="A481" s="159"/>
      <c r="B481" s="159"/>
      <c r="C481" s="159"/>
      <c r="D481" s="160"/>
    </row>
    <row r="482" spans="1:4" ht="13.5" x14ac:dyDescent="0.25">
      <c r="A482" s="159"/>
      <c r="B482" s="159"/>
      <c r="C482" s="159"/>
      <c r="D482" s="160"/>
    </row>
    <row r="483" spans="1:4" ht="13.5" x14ac:dyDescent="0.25">
      <c r="A483" s="159"/>
      <c r="B483" s="159"/>
      <c r="C483" s="159"/>
      <c r="D483" s="160"/>
    </row>
    <row r="484" spans="1:4" ht="13.5" x14ac:dyDescent="0.25">
      <c r="A484" s="159"/>
      <c r="B484" s="159"/>
      <c r="C484" s="159"/>
      <c r="D484" s="160"/>
    </row>
    <row r="485" spans="1:4" ht="13.5" x14ac:dyDescent="0.25">
      <c r="A485" s="159"/>
      <c r="B485" s="159"/>
      <c r="C485" s="159"/>
      <c r="D485" s="160"/>
    </row>
    <row r="486" spans="1:4" ht="13.5" x14ac:dyDescent="0.25">
      <c r="A486" s="159"/>
      <c r="B486" s="159"/>
      <c r="C486" s="159"/>
      <c r="D486" s="160"/>
    </row>
    <row r="487" spans="1:4" ht="13.5" x14ac:dyDescent="0.25">
      <c r="A487" s="159"/>
      <c r="B487" s="159"/>
      <c r="C487" s="159"/>
      <c r="D487" s="160"/>
    </row>
    <row r="488" spans="1:4" ht="13.5" x14ac:dyDescent="0.25">
      <c r="A488" s="159"/>
      <c r="B488" s="159"/>
      <c r="C488" s="159"/>
      <c r="D488" s="160"/>
    </row>
    <row r="489" spans="1:4" ht="13.5" x14ac:dyDescent="0.25">
      <c r="A489" s="159"/>
      <c r="B489" s="159"/>
      <c r="C489" s="159"/>
      <c r="D489" s="160"/>
    </row>
    <row r="490" spans="1:4" ht="13.5" x14ac:dyDescent="0.25">
      <c r="A490" s="159"/>
      <c r="B490" s="159"/>
      <c r="C490" s="159"/>
      <c r="D490" s="160"/>
    </row>
    <row r="491" spans="1:4" ht="13.5" x14ac:dyDescent="0.25">
      <c r="A491" s="159"/>
      <c r="B491" s="159"/>
      <c r="C491" s="159"/>
      <c r="D491" s="160"/>
    </row>
    <row r="492" spans="1:4" ht="13.5" x14ac:dyDescent="0.25">
      <c r="A492" s="159"/>
      <c r="B492" s="159"/>
      <c r="C492" s="159"/>
      <c r="D492" s="160"/>
    </row>
    <row r="493" spans="1:4" ht="13.5" x14ac:dyDescent="0.25">
      <c r="A493" s="159"/>
      <c r="B493" s="159"/>
      <c r="C493" s="159"/>
      <c r="D493" s="160"/>
    </row>
    <row r="494" spans="1:4" ht="13.5" x14ac:dyDescent="0.25">
      <c r="A494" s="159"/>
      <c r="B494" s="159"/>
      <c r="C494" s="159"/>
      <c r="D494" s="160"/>
    </row>
    <row r="495" spans="1:4" ht="13.5" x14ac:dyDescent="0.25">
      <c r="A495" s="159"/>
      <c r="B495" s="159"/>
      <c r="C495" s="159"/>
      <c r="D495" s="160"/>
    </row>
    <row r="496" spans="1:4" ht="13.5" x14ac:dyDescent="0.25">
      <c r="A496" s="159"/>
      <c r="B496" s="159"/>
      <c r="C496" s="159"/>
      <c r="D496" s="160"/>
    </row>
    <row r="497" spans="1:4" ht="13.5" x14ac:dyDescent="0.25">
      <c r="A497" s="159"/>
      <c r="B497" s="159"/>
      <c r="C497" s="159"/>
      <c r="D497" s="160"/>
    </row>
    <row r="498" spans="1:4" ht="13.5" x14ac:dyDescent="0.25">
      <c r="A498" s="159"/>
      <c r="B498" s="159"/>
      <c r="C498" s="159"/>
      <c r="D498" s="160"/>
    </row>
    <row r="499" spans="1:4" ht="13.5" x14ac:dyDescent="0.25">
      <c r="A499" s="159"/>
      <c r="B499" s="159"/>
      <c r="C499" s="159"/>
      <c r="D499" s="160"/>
    </row>
    <row r="500" spans="1:4" ht="13.5" x14ac:dyDescent="0.25">
      <c r="A500" s="159"/>
      <c r="B500" s="159"/>
      <c r="C500" s="159"/>
      <c r="D500" s="160"/>
    </row>
    <row r="501" spans="1:4" ht="13.5" x14ac:dyDescent="0.25">
      <c r="A501" s="159"/>
      <c r="B501" s="159"/>
      <c r="C501" s="159"/>
      <c r="D501" s="160"/>
    </row>
    <row r="502" spans="1:4" ht="13.5" x14ac:dyDescent="0.25">
      <c r="A502" s="159"/>
      <c r="B502" s="159"/>
      <c r="C502" s="159"/>
      <c r="D502" s="160"/>
    </row>
    <row r="503" spans="1:4" ht="13.5" x14ac:dyDescent="0.25">
      <c r="A503" s="159"/>
      <c r="B503" s="159"/>
      <c r="C503" s="159"/>
      <c r="D503" s="160"/>
    </row>
    <row r="504" spans="1:4" ht="13.5" x14ac:dyDescent="0.25">
      <c r="A504" s="159"/>
      <c r="B504" s="159"/>
      <c r="C504" s="159"/>
      <c r="D504" s="160"/>
    </row>
    <row r="505" spans="1:4" ht="13.5" x14ac:dyDescent="0.25">
      <c r="A505" s="159"/>
      <c r="B505" s="159"/>
      <c r="C505" s="159"/>
      <c r="D505" s="160"/>
    </row>
    <row r="506" spans="1:4" ht="13.5" x14ac:dyDescent="0.25">
      <c r="A506" s="159"/>
      <c r="B506" s="159"/>
      <c r="C506" s="159"/>
      <c r="D506" s="160"/>
    </row>
    <row r="507" spans="1:4" ht="13.5" x14ac:dyDescent="0.25">
      <c r="A507" s="159"/>
      <c r="B507" s="159"/>
      <c r="C507" s="159"/>
      <c r="D507" s="160"/>
    </row>
    <row r="508" spans="1:4" ht="13.5" x14ac:dyDescent="0.25">
      <c r="A508" s="159"/>
      <c r="B508" s="159"/>
      <c r="C508" s="159"/>
      <c r="D508" s="160"/>
    </row>
    <row r="509" spans="1:4" ht="13.5" x14ac:dyDescent="0.25">
      <c r="A509" s="159"/>
      <c r="B509" s="159"/>
      <c r="C509" s="159"/>
      <c r="D509" s="160"/>
    </row>
    <row r="510" spans="1:4" ht="13.5" x14ac:dyDescent="0.25">
      <c r="A510" s="159"/>
      <c r="B510" s="159"/>
      <c r="C510" s="159"/>
      <c r="D510" s="160"/>
    </row>
    <row r="511" spans="1:4" ht="13.5" x14ac:dyDescent="0.25">
      <c r="A511" s="159"/>
      <c r="B511" s="159"/>
      <c r="C511" s="159"/>
      <c r="D511" s="160"/>
    </row>
    <row r="512" spans="1:4" ht="13.5" x14ac:dyDescent="0.25">
      <c r="A512" s="159"/>
      <c r="B512" s="159"/>
      <c r="C512" s="159"/>
      <c r="D512" s="160"/>
    </row>
    <row r="513" spans="1:4" ht="13.5" x14ac:dyDescent="0.25">
      <c r="A513" s="159"/>
      <c r="B513" s="159"/>
      <c r="C513" s="159"/>
      <c r="D513" s="160"/>
    </row>
    <row r="514" spans="1:4" ht="13.5" x14ac:dyDescent="0.25">
      <c r="A514" s="159"/>
      <c r="B514" s="159"/>
      <c r="C514" s="159"/>
      <c r="D514" s="160"/>
    </row>
    <row r="515" spans="1:4" ht="13.5" x14ac:dyDescent="0.25">
      <c r="A515" s="159"/>
      <c r="B515" s="159"/>
      <c r="C515" s="159"/>
      <c r="D515" s="160"/>
    </row>
    <row r="516" spans="1:4" ht="13.5" x14ac:dyDescent="0.25">
      <c r="A516" s="159"/>
      <c r="B516" s="159"/>
      <c r="C516" s="159"/>
      <c r="D516" s="160"/>
    </row>
    <row r="517" spans="1:4" ht="13.5" x14ac:dyDescent="0.25">
      <c r="A517" s="159"/>
      <c r="B517" s="159"/>
      <c r="C517" s="159"/>
      <c r="D517" s="160"/>
    </row>
    <row r="518" spans="1:4" ht="13.5" x14ac:dyDescent="0.25">
      <c r="A518" s="159"/>
      <c r="B518" s="159"/>
      <c r="C518" s="159"/>
      <c r="D518" s="160"/>
    </row>
    <row r="519" spans="1:4" ht="13.5" x14ac:dyDescent="0.25">
      <c r="A519" s="159"/>
      <c r="B519" s="159"/>
      <c r="C519" s="159"/>
      <c r="D519" s="160"/>
    </row>
    <row r="520" spans="1:4" ht="13.5" x14ac:dyDescent="0.25">
      <c r="A520" s="159"/>
      <c r="B520" s="159"/>
      <c r="C520" s="159"/>
      <c r="D520" s="160"/>
    </row>
    <row r="521" spans="1:4" ht="13.5" x14ac:dyDescent="0.25">
      <c r="A521" s="159"/>
      <c r="B521" s="159"/>
      <c r="C521" s="159"/>
      <c r="D521" s="160"/>
    </row>
    <row r="522" spans="1:4" ht="13.5" x14ac:dyDescent="0.25">
      <c r="A522" s="159"/>
      <c r="B522" s="159"/>
      <c r="C522" s="159"/>
      <c r="D522" s="160"/>
    </row>
    <row r="523" spans="1:4" ht="13.5" x14ac:dyDescent="0.25">
      <c r="A523" s="159"/>
      <c r="B523" s="159"/>
      <c r="C523" s="159"/>
      <c r="D523" s="160"/>
    </row>
    <row r="524" spans="1:4" ht="13.5" x14ac:dyDescent="0.25">
      <c r="A524" s="159"/>
      <c r="B524" s="159"/>
      <c r="C524" s="159"/>
      <c r="D524" s="160"/>
    </row>
    <row r="525" spans="1:4" ht="13.5" x14ac:dyDescent="0.25">
      <c r="A525" s="159"/>
      <c r="B525" s="159"/>
      <c r="C525" s="159"/>
      <c r="D525" s="160"/>
    </row>
    <row r="526" spans="1:4" ht="13.5" x14ac:dyDescent="0.25">
      <c r="A526" s="159"/>
      <c r="B526" s="159"/>
      <c r="C526" s="159"/>
      <c r="D526" s="160"/>
    </row>
    <row r="527" spans="1:4" ht="13.5" x14ac:dyDescent="0.25">
      <c r="A527" s="159"/>
      <c r="B527" s="159"/>
      <c r="C527" s="159"/>
      <c r="D527" s="160"/>
    </row>
    <row r="528" spans="1:4" ht="13.5" x14ac:dyDescent="0.25">
      <c r="A528" s="159"/>
      <c r="B528" s="159"/>
      <c r="C528" s="159"/>
      <c r="D528" s="160"/>
    </row>
    <row r="529" spans="1:4" ht="13.5" x14ac:dyDescent="0.25">
      <c r="A529" s="159"/>
      <c r="B529" s="159"/>
      <c r="C529" s="159"/>
      <c r="D529" s="160"/>
    </row>
    <row r="530" spans="1:4" ht="13.5" x14ac:dyDescent="0.25">
      <c r="A530" s="159"/>
      <c r="B530" s="159"/>
      <c r="C530" s="159"/>
      <c r="D530" s="160"/>
    </row>
    <row r="531" spans="1:4" ht="13.5" x14ac:dyDescent="0.25">
      <c r="A531" s="159"/>
      <c r="B531" s="159"/>
      <c r="C531" s="159"/>
      <c r="D531" s="160"/>
    </row>
    <row r="532" spans="1:4" ht="13.5" x14ac:dyDescent="0.25">
      <c r="A532" s="159"/>
      <c r="B532" s="159"/>
      <c r="C532" s="159"/>
      <c r="D532" s="160"/>
    </row>
    <row r="533" spans="1:4" ht="13.5" x14ac:dyDescent="0.25">
      <c r="A533" s="159"/>
      <c r="B533" s="159"/>
      <c r="C533" s="159"/>
      <c r="D533" s="160"/>
    </row>
    <row r="534" spans="1:4" ht="13.5" x14ac:dyDescent="0.25">
      <c r="A534" s="159"/>
      <c r="B534" s="159"/>
      <c r="C534" s="159"/>
      <c r="D534" s="160"/>
    </row>
    <row r="535" spans="1:4" ht="13.5" x14ac:dyDescent="0.25">
      <c r="A535" s="159"/>
      <c r="B535" s="159"/>
      <c r="C535" s="159"/>
      <c r="D535" s="160"/>
    </row>
    <row r="536" spans="1:4" ht="13.5" x14ac:dyDescent="0.25">
      <c r="A536" s="159"/>
      <c r="B536" s="159"/>
      <c r="C536" s="159"/>
      <c r="D536" s="160"/>
    </row>
    <row r="537" spans="1:4" ht="13.5" x14ac:dyDescent="0.25">
      <c r="A537" s="159"/>
      <c r="B537" s="159"/>
      <c r="C537" s="159"/>
      <c r="D537" s="160"/>
    </row>
    <row r="538" spans="1:4" ht="13.5" x14ac:dyDescent="0.25">
      <c r="A538" s="159"/>
      <c r="B538" s="159"/>
      <c r="C538" s="159"/>
      <c r="D538" s="160"/>
    </row>
    <row r="539" spans="1:4" ht="13.5" x14ac:dyDescent="0.25">
      <c r="A539" s="159"/>
      <c r="B539" s="159"/>
      <c r="C539" s="159"/>
      <c r="D539" s="160"/>
    </row>
    <row r="540" spans="1:4" ht="13.5" x14ac:dyDescent="0.25">
      <c r="A540" s="159"/>
      <c r="B540" s="159"/>
      <c r="C540" s="159"/>
      <c r="D540" s="160"/>
    </row>
    <row r="541" spans="1:4" ht="13.5" x14ac:dyDescent="0.25">
      <c r="A541" s="159"/>
      <c r="B541" s="159"/>
      <c r="C541" s="159"/>
      <c r="D541" s="160"/>
    </row>
    <row r="542" spans="1:4" ht="13.5" x14ac:dyDescent="0.25">
      <c r="A542" s="159"/>
      <c r="B542" s="159"/>
      <c r="C542" s="159"/>
      <c r="D542" s="160"/>
    </row>
    <row r="543" spans="1:4" ht="13.5" x14ac:dyDescent="0.25">
      <c r="A543" s="159"/>
      <c r="B543" s="159"/>
      <c r="C543" s="159"/>
      <c r="D543" s="160"/>
    </row>
    <row r="544" spans="1:4" ht="13.5" x14ac:dyDescent="0.25">
      <c r="A544" s="159"/>
      <c r="B544" s="159"/>
      <c r="C544" s="159"/>
      <c r="D544" s="160"/>
    </row>
    <row r="545" spans="1:4" ht="13.5" x14ac:dyDescent="0.25">
      <c r="A545" s="159"/>
      <c r="B545" s="159"/>
      <c r="C545" s="159"/>
      <c r="D545" s="160"/>
    </row>
    <row r="546" spans="1:4" ht="13.5" x14ac:dyDescent="0.25">
      <c r="A546" s="159"/>
      <c r="B546" s="159"/>
      <c r="C546" s="159"/>
      <c r="D546" s="160"/>
    </row>
    <row r="547" spans="1:4" ht="13.5" x14ac:dyDescent="0.25">
      <c r="A547" s="159"/>
      <c r="B547" s="159"/>
      <c r="C547" s="159"/>
      <c r="D547" s="160"/>
    </row>
    <row r="548" spans="1:4" ht="13.5" x14ac:dyDescent="0.25">
      <c r="A548" s="159"/>
      <c r="B548" s="159"/>
      <c r="C548" s="159"/>
      <c r="D548" s="160"/>
    </row>
    <row r="549" spans="1:4" ht="13.5" x14ac:dyDescent="0.25">
      <c r="A549" s="159"/>
      <c r="B549" s="159"/>
      <c r="C549" s="159"/>
      <c r="D549" s="160"/>
    </row>
    <row r="550" spans="1:4" ht="13.5" x14ac:dyDescent="0.25">
      <c r="A550" s="159"/>
      <c r="B550" s="159"/>
      <c r="C550" s="159"/>
      <c r="D550" s="160"/>
    </row>
    <row r="551" spans="1:4" ht="13.5" x14ac:dyDescent="0.25">
      <c r="A551" s="159"/>
      <c r="B551" s="159"/>
      <c r="C551" s="159"/>
      <c r="D551" s="160"/>
    </row>
    <row r="552" spans="1:4" ht="13.5" x14ac:dyDescent="0.25">
      <c r="A552" s="159"/>
      <c r="B552" s="159"/>
      <c r="C552" s="159"/>
      <c r="D552" s="160"/>
    </row>
    <row r="553" spans="1:4" ht="13.5" x14ac:dyDescent="0.25">
      <c r="A553" s="159"/>
      <c r="B553" s="159"/>
      <c r="C553" s="159"/>
      <c r="D553" s="160"/>
    </row>
    <row r="554" spans="1:4" ht="13.5" x14ac:dyDescent="0.25">
      <c r="A554" s="159"/>
      <c r="B554" s="159"/>
      <c r="C554" s="159"/>
      <c r="D554" s="160"/>
    </row>
    <row r="555" spans="1:4" ht="13.5" x14ac:dyDescent="0.25">
      <c r="A555" s="159"/>
      <c r="B555" s="159"/>
      <c r="C555" s="159"/>
      <c r="D555" s="160"/>
    </row>
    <row r="556" spans="1:4" ht="13.5" x14ac:dyDescent="0.25">
      <c r="A556" s="159"/>
      <c r="B556" s="159"/>
      <c r="C556" s="159"/>
      <c r="D556" s="160"/>
    </row>
    <row r="557" spans="1:4" ht="13.5" x14ac:dyDescent="0.25">
      <c r="A557" s="159"/>
      <c r="B557" s="159"/>
      <c r="C557" s="159"/>
      <c r="D557" s="160"/>
    </row>
    <row r="558" spans="1:4" ht="13.5" x14ac:dyDescent="0.25">
      <c r="A558" s="159"/>
      <c r="B558" s="159"/>
      <c r="C558" s="159"/>
      <c r="D558" s="160"/>
    </row>
    <row r="559" spans="1:4" ht="13.5" x14ac:dyDescent="0.25">
      <c r="A559" s="159"/>
      <c r="B559" s="159"/>
      <c r="C559" s="159"/>
      <c r="D559" s="160"/>
    </row>
    <row r="560" spans="1:4" ht="13.5" x14ac:dyDescent="0.25">
      <c r="A560" s="159"/>
      <c r="B560" s="159"/>
      <c r="C560" s="159"/>
      <c r="D560" s="160"/>
    </row>
    <row r="561" spans="1:4" ht="13.5" x14ac:dyDescent="0.25">
      <c r="A561" s="159"/>
      <c r="B561" s="159"/>
      <c r="C561" s="159"/>
      <c r="D561" s="160"/>
    </row>
    <row r="562" spans="1:4" ht="13.5" x14ac:dyDescent="0.25">
      <c r="A562" s="159"/>
      <c r="B562" s="159"/>
      <c r="C562" s="159"/>
      <c r="D562" s="160"/>
    </row>
    <row r="563" spans="1:4" ht="13.5" x14ac:dyDescent="0.25">
      <c r="A563" s="159"/>
      <c r="B563" s="159"/>
      <c r="C563" s="159"/>
      <c r="D563" s="160"/>
    </row>
    <row r="564" spans="1:4" ht="13.5" x14ac:dyDescent="0.25">
      <c r="A564" s="159"/>
      <c r="B564" s="159"/>
      <c r="C564" s="159"/>
      <c r="D564" s="160"/>
    </row>
    <row r="565" spans="1:4" ht="13.5" x14ac:dyDescent="0.25">
      <c r="A565" s="159"/>
      <c r="B565" s="159"/>
      <c r="C565" s="159"/>
      <c r="D565" s="160"/>
    </row>
    <row r="566" spans="1:4" ht="13.5" x14ac:dyDescent="0.25">
      <c r="A566" s="159"/>
      <c r="B566" s="159"/>
      <c r="C566" s="159"/>
      <c r="D566" s="160"/>
    </row>
    <row r="567" spans="1:4" ht="13.5" x14ac:dyDescent="0.25">
      <c r="A567" s="159"/>
      <c r="B567" s="159"/>
      <c r="C567" s="159"/>
      <c r="D567" s="160"/>
    </row>
    <row r="568" spans="1:4" ht="13.5" x14ac:dyDescent="0.25">
      <c r="A568" s="159"/>
      <c r="B568" s="159"/>
      <c r="C568" s="159"/>
      <c r="D568" s="160"/>
    </row>
    <row r="569" spans="1:4" ht="13.5" x14ac:dyDescent="0.25">
      <c r="A569" s="159"/>
      <c r="B569" s="159"/>
      <c r="C569" s="159"/>
      <c r="D569" s="160"/>
    </row>
    <row r="570" spans="1:4" ht="13.5" x14ac:dyDescent="0.25">
      <c r="A570" s="159"/>
      <c r="B570" s="159"/>
      <c r="C570" s="159"/>
      <c r="D570" s="160"/>
    </row>
    <row r="571" spans="1:4" ht="13.5" x14ac:dyDescent="0.25">
      <c r="A571" s="159"/>
      <c r="B571" s="159"/>
      <c r="C571" s="159"/>
      <c r="D571" s="160"/>
    </row>
    <row r="572" spans="1:4" ht="13.5" x14ac:dyDescent="0.25">
      <c r="A572" s="159"/>
      <c r="B572" s="159"/>
      <c r="C572" s="159"/>
      <c r="D572" s="160"/>
    </row>
    <row r="573" spans="1:4" ht="13.5" x14ac:dyDescent="0.25">
      <c r="A573" s="159"/>
      <c r="B573" s="159"/>
      <c r="C573" s="159"/>
      <c r="D573" s="160"/>
    </row>
    <row r="574" spans="1:4" ht="13.5" x14ac:dyDescent="0.25">
      <c r="A574" s="159"/>
      <c r="B574" s="159"/>
      <c r="C574" s="159"/>
      <c r="D574" s="160"/>
    </row>
    <row r="575" spans="1:4" ht="13.5" x14ac:dyDescent="0.25">
      <c r="A575" s="159"/>
      <c r="B575" s="159"/>
      <c r="C575" s="159"/>
      <c r="D575" s="160"/>
    </row>
    <row r="576" spans="1:4" ht="13.5" x14ac:dyDescent="0.25">
      <c r="A576" s="159"/>
      <c r="B576" s="159"/>
      <c r="C576" s="159"/>
      <c r="D576" s="160"/>
    </row>
    <row r="577" spans="1:4" ht="13.5" x14ac:dyDescent="0.25">
      <c r="A577" s="159"/>
      <c r="B577" s="159"/>
      <c r="C577" s="159"/>
      <c r="D577" s="160"/>
    </row>
    <row r="578" spans="1:4" ht="13.5" x14ac:dyDescent="0.25">
      <c r="A578" s="159"/>
      <c r="B578" s="159"/>
      <c r="C578" s="159"/>
      <c r="D578" s="160"/>
    </row>
    <row r="579" spans="1:4" ht="13.5" x14ac:dyDescent="0.25">
      <c r="A579" s="159"/>
      <c r="B579" s="159"/>
      <c r="C579" s="159"/>
      <c r="D579" s="160"/>
    </row>
    <row r="580" spans="1:4" ht="13.5" x14ac:dyDescent="0.25">
      <c r="A580" s="159"/>
      <c r="B580" s="159"/>
      <c r="C580" s="159"/>
      <c r="D580" s="160"/>
    </row>
    <row r="581" spans="1:4" ht="13.5" x14ac:dyDescent="0.25">
      <c r="A581" s="159"/>
      <c r="B581" s="159"/>
      <c r="C581" s="159"/>
      <c r="D581" s="160"/>
    </row>
    <row r="582" spans="1:4" ht="13.5" x14ac:dyDescent="0.25">
      <c r="A582" s="159"/>
      <c r="B582" s="159"/>
      <c r="C582" s="159"/>
      <c r="D582" s="160"/>
    </row>
    <row r="583" spans="1:4" ht="13.5" x14ac:dyDescent="0.25">
      <c r="A583" s="159"/>
      <c r="B583" s="159"/>
      <c r="C583" s="159"/>
      <c r="D583" s="160"/>
    </row>
    <row r="584" spans="1:4" ht="13.5" x14ac:dyDescent="0.25">
      <c r="A584" s="159"/>
      <c r="B584" s="159"/>
      <c r="C584" s="159"/>
      <c r="D584" s="160"/>
    </row>
    <row r="585" spans="1:4" ht="13.5" x14ac:dyDescent="0.25">
      <c r="A585" s="159"/>
      <c r="B585" s="159"/>
      <c r="C585" s="159"/>
      <c r="D585" s="160"/>
    </row>
    <row r="586" spans="1:4" ht="13.5" x14ac:dyDescent="0.25">
      <c r="A586" s="159"/>
      <c r="B586" s="159"/>
      <c r="C586" s="159"/>
      <c r="D586" s="160"/>
    </row>
    <row r="587" spans="1:4" ht="13.5" x14ac:dyDescent="0.25">
      <c r="A587" s="159"/>
      <c r="B587" s="159"/>
      <c r="C587" s="159"/>
      <c r="D587" s="160"/>
    </row>
    <row r="588" spans="1:4" ht="13.5" x14ac:dyDescent="0.25">
      <c r="A588" s="159"/>
      <c r="B588" s="159"/>
      <c r="C588" s="159"/>
      <c r="D588" s="160"/>
    </row>
    <row r="589" spans="1:4" ht="13.5" x14ac:dyDescent="0.25">
      <c r="A589" s="159"/>
      <c r="B589" s="159"/>
      <c r="C589" s="159"/>
      <c r="D589" s="160"/>
    </row>
    <row r="590" spans="1:4" ht="13.5" x14ac:dyDescent="0.25">
      <c r="A590" s="159"/>
      <c r="B590" s="159"/>
      <c r="C590" s="159"/>
      <c r="D590" s="160"/>
    </row>
    <row r="591" spans="1:4" ht="13.5" x14ac:dyDescent="0.25">
      <c r="A591" s="159"/>
      <c r="B591" s="159"/>
      <c r="C591" s="159"/>
      <c r="D591" s="160"/>
    </row>
    <row r="592" spans="1:4" ht="13.5" x14ac:dyDescent="0.25">
      <c r="A592" s="159"/>
      <c r="B592" s="159"/>
      <c r="C592" s="159"/>
      <c r="D592" s="160"/>
    </row>
    <row r="593" spans="1:4" ht="13.5" x14ac:dyDescent="0.25">
      <c r="A593" s="159"/>
      <c r="B593" s="159"/>
      <c r="C593" s="159"/>
      <c r="D593" s="160"/>
    </row>
    <row r="594" spans="1:4" ht="13.5" x14ac:dyDescent="0.25">
      <c r="A594" s="159"/>
      <c r="B594" s="159"/>
      <c r="C594" s="159"/>
      <c r="D594" s="160"/>
    </row>
    <row r="595" spans="1:4" ht="13.5" x14ac:dyDescent="0.25">
      <c r="A595" s="159"/>
      <c r="B595" s="159"/>
      <c r="C595" s="159"/>
      <c r="D595" s="160"/>
    </row>
    <row r="596" spans="1:4" ht="13.5" x14ac:dyDescent="0.25">
      <c r="A596" s="159"/>
      <c r="B596" s="159"/>
      <c r="C596" s="159"/>
      <c r="D596" s="160"/>
    </row>
    <row r="597" spans="1:4" ht="13.5" x14ac:dyDescent="0.25">
      <c r="A597" s="159"/>
      <c r="B597" s="159"/>
      <c r="C597" s="159"/>
      <c r="D597" s="160"/>
    </row>
    <row r="598" spans="1:4" ht="13.5" x14ac:dyDescent="0.25">
      <c r="A598" s="159"/>
      <c r="B598" s="159"/>
      <c r="C598" s="159"/>
      <c r="D598" s="160"/>
    </row>
    <row r="599" spans="1:4" ht="13.5" x14ac:dyDescent="0.25">
      <c r="A599" s="159"/>
      <c r="B599" s="159"/>
      <c r="C599" s="159"/>
      <c r="D599" s="160"/>
    </row>
    <row r="600" spans="1:4" ht="13.5" x14ac:dyDescent="0.25">
      <c r="A600" s="159"/>
      <c r="B600" s="159"/>
      <c r="C600" s="159"/>
      <c r="D600" s="160"/>
    </row>
    <row r="601" spans="1:4" ht="13.5" x14ac:dyDescent="0.25">
      <c r="A601" s="159"/>
      <c r="B601" s="159"/>
      <c r="C601" s="159"/>
      <c r="D601" s="160"/>
    </row>
    <row r="602" spans="1:4" ht="13.5" x14ac:dyDescent="0.25">
      <c r="A602" s="159"/>
      <c r="B602" s="159"/>
      <c r="C602" s="159"/>
      <c r="D602" s="160"/>
    </row>
    <row r="603" spans="1:4" ht="13.5" x14ac:dyDescent="0.25">
      <c r="A603" s="159"/>
      <c r="B603" s="159"/>
      <c r="C603" s="159"/>
      <c r="D603" s="160"/>
    </row>
    <row r="604" spans="1:4" ht="13.5" x14ac:dyDescent="0.25">
      <c r="A604" s="159"/>
      <c r="B604" s="159"/>
      <c r="C604" s="159"/>
      <c r="D604" s="160"/>
    </row>
    <row r="605" spans="1:4" ht="13.5" x14ac:dyDescent="0.25">
      <c r="A605" s="159"/>
      <c r="B605" s="159"/>
      <c r="C605" s="159"/>
      <c r="D605" s="160"/>
    </row>
    <row r="606" spans="1:4" ht="13.5" x14ac:dyDescent="0.25">
      <c r="A606" s="159"/>
      <c r="B606" s="159"/>
      <c r="C606" s="159"/>
      <c r="D606" s="160"/>
    </row>
    <row r="607" spans="1:4" ht="13.5" x14ac:dyDescent="0.25">
      <c r="A607" s="159"/>
      <c r="B607" s="159"/>
      <c r="C607" s="159"/>
      <c r="D607" s="160"/>
    </row>
    <row r="608" spans="1:4" ht="13.5" x14ac:dyDescent="0.25">
      <c r="A608" s="159"/>
      <c r="B608" s="159"/>
      <c r="C608" s="159"/>
      <c r="D608" s="160"/>
    </row>
    <row r="609" spans="1:4" ht="13.5" x14ac:dyDescent="0.25">
      <c r="A609" s="159"/>
      <c r="B609" s="159"/>
      <c r="C609" s="159"/>
      <c r="D609" s="160"/>
    </row>
    <row r="610" spans="1:4" ht="13.5" x14ac:dyDescent="0.25">
      <c r="A610" s="159"/>
      <c r="B610" s="159"/>
      <c r="C610" s="159"/>
      <c r="D610" s="160"/>
    </row>
    <row r="611" spans="1:4" ht="13.5" x14ac:dyDescent="0.25">
      <c r="A611" s="159"/>
      <c r="B611" s="159"/>
      <c r="C611" s="159"/>
      <c r="D611" s="160"/>
    </row>
    <row r="612" spans="1:4" ht="13.5" x14ac:dyDescent="0.25">
      <c r="A612" s="159"/>
      <c r="B612" s="159"/>
      <c r="C612" s="159"/>
      <c r="D612" s="160"/>
    </row>
    <row r="613" spans="1:4" ht="13.5" x14ac:dyDescent="0.25">
      <c r="A613" s="159"/>
      <c r="B613" s="159"/>
      <c r="C613" s="159"/>
      <c r="D613" s="160"/>
    </row>
    <row r="614" spans="1:4" ht="13.5" x14ac:dyDescent="0.25">
      <c r="A614" s="159"/>
      <c r="B614" s="159"/>
      <c r="C614" s="159"/>
      <c r="D614" s="160"/>
    </row>
    <row r="615" spans="1:4" ht="13.5" x14ac:dyDescent="0.25">
      <c r="A615" s="159"/>
      <c r="B615" s="159"/>
      <c r="C615" s="159"/>
      <c r="D615" s="160"/>
    </row>
    <row r="616" spans="1:4" ht="13.5" x14ac:dyDescent="0.25">
      <c r="A616" s="159"/>
      <c r="B616" s="159"/>
      <c r="C616" s="159"/>
      <c r="D616" s="160"/>
    </row>
    <row r="617" spans="1:4" ht="13.5" x14ac:dyDescent="0.25">
      <c r="A617" s="159"/>
      <c r="B617" s="159"/>
      <c r="C617" s="159"/>
      <c r="D617" s="160"/>
    </row>
    <row r="618" spans="1:4" ht="13.5" x14ac:dyDescent="0.25">
      <c r="A618" s="159"/>
      <c r="B618" s="159"/>
      <c r="C618" s="159"/>
      <c r="D618" s="160"/>
    </row>
    <row r="619" spans="1:4" ht="13.5" x14ac:dyDescent="0.25">
      <c r="A619" s="159"/>
      <c r="B619" s="159"/>
      <c r="C619" s="159"/>
      <c r="D619" s="160"/>
    </row>
    <row r="620" spans="1:4" ht="13.5" x14ac:dyDescent="0.25">
      <c r="A620" s="159"/>
      <c r="B620" s="159"/>
      <c r="C620" s="159"/>
      <c r="D620" s="160"/>
    </row>
    <row r="621" spans="1:4" ht="13.5" x14ac:dyDescent="0.25">
      <c r="A621" s="159"/>
      <c r="B621" s="159"/>
      <c r="C621" s="159"/>
      <c r="D621" s="160"/>
    </row>
    <row r="622" spans="1:4" ht="13.5" x14ac:dyDescent="0.25">
      <c r="A622" s="159"/>
      <c r="B622" s="159"/>
      <c r="C622" s="159"/>
      <c r="D622" s="160"/>
    </row>
    <row r="623" spans="1:4" ht="13.5" x14ac:dyDescent="0.25">
      <c r="A623" s="159"/>
      <c r="B623" s="159"/>
      <c r="C623" s="159"/>
      <c r="D623" s="160"/>
    </row>
    <row r="624" spans="1:4" ht="13.5" x14ac:dyDescent="0.25">
      <c r="A624" s="159"/>
      <c r="B624" s="159"/>
      <c r="C624" s="159"/>
      <c r="D624" s="160"/>
    </row>
    <row r="625" spans="1:4" ht="13.5" x14ac:dyDescent="0.25">
      <c r="A625" s="159"/>
      <c r="B625" s="159"/>
      <c r="C625" s="159"/>
      <c r="D625" s="160"/>
    </row>
    <row r="626" spans="1:4" ht="13.5" x14ac:dyDescent="0.25">
      <c r="A626" s="159"/>
      <c r="B626" s="159"/>
      <c r="C626" s="159"/>
      <c r="D626" s="160"/>
    </row>
    <row r="627" spans="1:4" ht="13.5" x14ac:dyDescent="0.25">
      <c r="A627" s="159"/>
      <c r="B627" s="159"/>
      <c r="C627" s="159"/>
      <c r="D627" s="160"/>
    </row>
    <row r="628" spans="1:4" ht="13.5" x14ac:dyDescent="0.25">
      <c r="A628" s="159"/>
      <c r="B628" s="159"/>
      <c r="C628" s="159"/>
      <c r="D628" s="160"/>
    </row>
    <row r="629" spans="1:4" ht="13.5" x14ac:dyDescent="0.25">
      <c r="A629" s="159"/>
      <c r="B629" s="159"/>
      <c r="C629" s="159"/>
      <c r="D629" s="160"/>
    </row>
    <row r="630" spans="1:4" ht="13.5" x14ac:dyDescent="0.25">
      <c r="A630" s="159"/>
      <c r="B630" s="159"/>
      <c r="C630" s="159"/>
      <c r="D630" s="160"/>
    </row>
    <row r="631" spans="1:4" ht="13.5" x14ac:dyDescent="0.25">
      <c r="A631" s="159"/>
      <c r="B631" s="159"/>
      <c r="C631" s="159"/>
      <c r="D631" s="160"/>
    </row>
    <row r="632" spans="1:4" ht="13.5" x14ac:dyDescent="0.25">
      <c r="A632" s="159"/>
      <c r="B632" s="159"/>
      <c r="C632" s="159"/>
      <c r="D632" s="160"/>
    </row>
    <row r="633" spans="1:4" ht="13.5" x14ac:dyDescent="0.25">
      <c r="A633" s="159"/>
      <c r="B633" s="159"/>
      <c r="C633" s="159"/>
      <c r="D633" s="160"/>
    </row>
    <row r="634" spans="1:4" ht="13.5" x14ac:dyDescent="0.25">
      <c r="A634" s="159"/>
      <c r="B634" s="159"/>
      <c r="C634" s="159"/>
      <c r="D634" s="160"/>
    </row>
    <row r="635" spans="1:4" ht="13.5" x14ac:dyDescent="0.25">
      <c r="A635" s="159"/>
      <c r="B635" s="159"/>
      <c r="C635" s="159"/>
      <c r="D635" s="160"/>
    </row>
    <row r="636" spans="1:4" ht="13.5" x14ac:dyDescent="0.25">
      <c r="A636" s="159"/>
      <c r="B636" s="159"/>
      <c r="C636" s="159"/>
      <c r="D636" s="160"/>
    </row>
    <row r="637" spans="1:4" ht="13.5" x14ac:dyDescent="0.25">
      <c r="A637" s="159"/>
      <c r="B637" s="159"/>
      <c r="C637" s="159"/>
      <c r="D637" s="160"/>
    </row>
    <row r="638" spans="1:4" ht="13.5" x14ac:dyDescent="0.25">
      <c r="A638" s="159"/>
      <c r="B638" s="159"/>
      <c r="C638" s="159"/>
      <c r="D638" s="160"/>
    </row>
    <row r="639" spans="1:4" ht="13.5" x14ac:dyDescent="0.25">
      <c r="A639" s="159"/>
      <c r="B639" s="159"/>
      <c r="C639" s="159"/>
      <c r="D639" s="160"/>
    </row>
    <row r="640" spans="1:4" ht="13.5" x14ac:dyDescent="0.25">
      <c r="A640" s="159"/>
      <c r="B640" s="159"/>
      <c r="C640" s="159"/>
      <c r="D640" s="160"/>
    </row>
    <row r="641" spans="1:4" ht="13.5" x14ac:dyDescent="0.25">
      <c r="A641" s="159"/>
      <c r="B641" s="159"/>
      <c r="C641" s="159"/>
      <c r="D641" s="160"/>
    </row>
    <row r="642" spans="1:4" ht="13.5" x14ac:dyDescent="0.25">
      <c r="A642" s="159"/>
      <c r="B642" s="159"/>
      <c r="C642" s="159"/>
      <c r="D642" s="160"/>
    </row>
    <row r="643" spans="1:4" ht="13.5" x14ac:dyDescent="0.25">
      <c r="A643" s="159"/>
      <c r="B643" s="159"/>
      <c r="C643" s="159"/>
      <c r="D643" s="160"/>
    </row>
    <row r="644" spans="1:4" ht="13.5" x14ac:dyDescent="0.25">
      <c r="A644" s="159"/>
      <c r="B644" s="159"/>
      <c r="C644" s="159"/>
      <c r="D644" s="160"/>
    </row>
    <row r="645" spans="1:4" ht="13.5" x14ac:dyDescent="0.25">
      <c r="A645" s="159"/>
      <c r="B645" s="159"/>
      <c r="C645" s="159"/>
      <c r="D645" s="160"/>
    </row>
    <row r="646" spans="1:4" ht="13.5" x14ac:dyDescent="0.25">
      <c r="A646" s="159"/>
      <c r="B646" s="159"/>
      <c r="C646" s="159"/>
      <c r="D646" s="160"/>
    </row>
    <row r="647" spans="1:4" ht="13.5" x14ac:dyDescent="0.25">
      <c r="A647" s="159"/>
      <c r="B647" s="159"/>
      <c r="C647" s="159"/>
      <c r="D647" s="160"/>
    </row>
    <row r="648" spans="1:4" ht="13.5" x14ac:dyDescent="0.25">
      <c r="A648" s="159"/>
      <c r="B648" s="159"/>
      <c r="C648" s="159"/>
      <c r="D648" s="160"/>
    </row>
    <row r="649" spans="1:4" ht="13.5" x14ac:dyDescent="0.25">
      <c r="A649" s="159"/>
      <c r="B649" s="159"/>
      <c r="C649" s="159"/>
      <c r="D649" s="160"/>
    </row>
    <row r="650" spans="1:4" ht="13.5" x14ac:dyDescent="0.25">
      <c r="A650" s="159"/>
      <c r="B650" s="159"/>
      <c r="C650" s="159"/>
      <c r="D650" s="160"/>
    </row>
    <row r="651" spans="1:4" ht="13.5" x14ac:dyDescent="0.25">
      <c r="A651" s="159"/>
      <c r="B651" s="159"/>
      <c r="C651" s="159"/>
      <c r="D651" s="160"/>
    </row>
    <row r="652" spans="1:4" ht="13.5" x14ac:dyDescent="0.25">
      <c r="A652" s="159"/>
      <c r="B652" s="159"/>
      <c r="C652" s="159"/>
      <c r="D652" s="160"/>
    </row>
    <row r="653" spans="1:4" ht="13.5" x14ac:dyDescent="0.25">
      <c r="A653" s="159"/>
      <c r="B653" s="159"/>
      <c r="C653" s="159"/>
      <c r="D653" s="160"/>
    </row>
    <row r="654" spans="1:4" ht="13.5" x14ac:dyDescent="0.25">
      <c r="A654" s="159"/>
      <c r="B654" s="159"/>
      <c r="C654" s="159"/>
      <c r="D654" s="160"/>
    </row>
    <row r="655" spans="1:4" ht="13.5" x14ac:dyDescent="0.25">
      <c r="A655" s="159"/>
      <c r="B655" s="159"/>
      <c r="C655" s="159"/>
      <c r="D655" s="160"/>
    </row>
    <row r="656" spans="1:4" ht="13.5" x14ac:dyDescent="0.25">
      <c r="A656" s="159"/>
      <c r="B656" s="159"/>
      <c r="C656" s="159"/>
      <c r="D656" s="160"/>
    </row>
    <row r="657" spans="1:4" ht="13.5" x14ac:dyDescent="0.25">
      <c r="A657" s="159"/>
      <c r="B657" s="159"/>
      <c r="C657" s="159"/>
      <c r="D657" s="160"/>
    </row>
    <row r="658" spans="1:4" ht="13.5" x14ac:dyDescent="0.25">
      <c r="A658" s="159"/>
      <c r="B658" s="159"/>
      <c r="C658" s="159"/>
      <c r="D658" s="160"/>
    </row>
    <row r="659" spans="1:4" ht="13.5" x14ac:dyDescent="0.25">
      <c r="A659" s="159"/>
      <c r="B659" s="159"/>
      <c r="C659" s="159"/>
      <c r="D659" s="160"/>
    </row>
    <row r="660" spans="1:4" ht="13.5" x14ac:dyDescent="0.25">
      <c r="A660" s="159"/>
      <c r="B660" s="159"/>
      <c r="C660" s="159"/>
      <c r="D660" s="160"/>
    </row>
    <row r="661" spans="1:4" ht="13.5" x14ac:dyDescent="0.25">
      <c r="A661" s="159"/>
      <c r="B661" s="159"/>
      <c r="C661" s="159"/>
      <c r="D661" s="160"/>
    </row>
    <row r="662" spans="1:4" ht="13.5" x14ac:dyDescent="0.25">
      <c r="A662" s="159"/>
      <c r="B662" s="159"/>
      <c r="C662" s="159"/>
      <c r="D662" s="160"/>
    </row>
    <row r="663" spans="1:4" ht="13.5" x14ac:dyDescent="0.25">
      <c r="A663" s="159"/>
      <c r="B663" s="159"/>
      <c r="C663" s="159"/>
      <c r="D663" s="160"/>
    </row>
    <row r="664" spans="1:4" ht="13.5" x14ac:dyDescent="0.25">
      <c r="A664" s="159"/>
      <c r="B664" s="159"/>
      <c r="C664" s="159"/>
      <c r="D664" s="160"/>
    </row>
    <row r="665" spans="1:4" ht="13.5" x14ac:dyDescent="0.25">
      <c r="A665" s="159"/>
      <c r="B665" s="159"/>
      <c r="C665" s="159"/>
      <c r="D665" s="160"/>
    </row>
    <row r="666" spans="1:4" ht="13.5" x14ac:dyDescent="0.25">
      <c r="A666" s="159"/>
      <c r="B666" s="159"/>
      <c r="C666" s="159"/>
      <c r="D666" s="160"/>
    </row>
    <row r="667" spans="1:4" ht="13.5" x14ac:dyDescent="0.25">
      <c r="A667" s="159"/>
      <c r="B667" s="159"/>
      <c r="C667" s="159"/>
      <c r="D667" s="160"/>
    </row>
    <row r="668" spans="1:4" ht="13.5" x14ac:dyDescent="0.25">
      <c r="A668" s="159"/>
      <c r="B668" s="159"/>
      <c r="C668" s="159"/>
      <c r="D668" s="160"/>
    </row>
    <row r="669" spans="1:4" ht="13.5" x14ac:dyDescent="0.25">
      <c r="A669" s="159"/>
      <c r="B669" s="159"/>
      <c r="C669" s="159"/>
      <c r="D669" s="160"/>
    </row>
    <row r="670" spans="1:4" ht="13.5" x14ac:dyDescent="0.25">
      <c r="A670" s="159"/>
      <c r="B670" s="159"/>
      <c r="C670" s="159"/>
      <c r="D670" s="160"/>
    </row>
    <row r="671" spans="1:4" ht="13.5" x14ac:dyDescent="0.25">
      <c r="A671" s="159"/>
      <c r="B671" s="159"/>
      <c r="C671" s="159"/>
      <c r="D671" s="160"/>
    </row>
    <row r="672" spans="1:4" ht="13.5" x14ac:dyDescent="0.25">
      <c r="A672" s="159"/>
      <c r="B672" s="159"/>
      <c r="C672" s="159"/>
      <c r="D672" s="160"/>
    </row>
    <row r="673" spans="1:4" ht="13.5" x14ac:dyDescent="0.25">
      <c r="A673" s="159"/>
      <c r="B673" s="159"/>
      <c r="C673" s="159"/>
      <c r="D673" s="160"/>
    </row>
    <row r="674" spans="1:4" ht="13.5" x14ac:dyDescent="0.25">
      <c r="A674" s="159"/>
      <c r="B674" s="159"/>
      <c r="C674" s="159"/>
      <c r="D674" s="160"/>
    </row>
    <row r="675" spans="1:4" ht="13.5" x14ac:dyDescent="0.25">
      <c r="A675" s="159"/>
      <c r="B675" s="159"/>
      <c r="C675" s="159"/>
      <c r="D675" s="160"/>
    </row>
    <row r="676" spans="1:4" ht="13.5" x14ac:dyDescent="0.25">
      <c r="A676" s="159"/>
      <c r="B676" s="159"/>
      <c r="C676" s="159"/>
      <c r="D676" s="160"/>
    </row>
    <row r="677" spans="1:4" ht="13.5" x14ac:dyDescent="0.25">
      <c r="A677" s="159"/>
      <c r="B677" s="159"/>
      <c r="C677" s="159"/>
      <c r="D677" s="160"/>
    </row>
    <row r="678" spans="1:4" ht="13.5" x14ac:dyDescent="0.25">
      <c r="A678" s="159"/>
      <c r="B678" s="159"/>
      <c r="C678" s="159"/>
      <c r="D678" s="160"/>
    </row>
    <row r="679" spans="1:4" ht="13.5" x14ac:dyDescent="0.25">
      <c r="A679" s="159"/>
      <c r="B679" s="159"/>
      <c r="C679" s="159"/>
      <c r="D679" s="160"/>
    </row>
    <row r="680" spans="1:4" ht="13.5" x14ac:dyDescent="0.25">
      <c r="A680" s="159"/>
      <c r="B680" s="159"/>
      <c r="C680" s="159"/>
      <c r="D680" s="160"/>
    </row>
    <row r="681" spans="1:4" ht="13.5" x14ac:dyDescent="0.25">
      <c r="A681" s="159"/>
      <c r="B681" s="159"/>
      <c r="C681" s="159"/>
      <c r="D681" s="160"/>
    </row>
    <row r="682" spans="1:4" ht="13.5" x14ac:dyDescent="0.25">
      <c r="A682" s="159"/>
      <c r="B682" s="159"/>
      <c r="C682" s="159"/>
      <c r="D682" s="160"/>
    </row>
    <row r="683" spans="1:4" ht="13.5" x14ac:dyDescent="0.25">
      <c r="A683" s="159"/>
      <c r="B683" s="159"/>
      <c r="C683" s="159"/>
      <c r="D683" s="160"/>
    </row>
    <row r="684" spans="1:4" ht="13.5" x14ac:dyDescent="0.25">
      <c r="A684" s="159"/>
      <c r="B684" s="159"/>
      <c r="C684" s="159"/>
      <c r="D684" s="160"/>
    </row>
    <row r="685" spans="1:4" ht="13.5" x14ac:dyDescent="0.25">
      <c r="A685" s="159"/>
      <c r="B685" s="159"/>
      <c r="C685" s="159"/>
      <c r="D685" s="160"/>
    </row>
    <row r="686" spans="1:4" ht="13.5" x14ac:dyDescent="0.25">
      <c r="A686" s="159"/>
      <c r="B686" s="159"/>
      <c r="C686" s="159"/>
      <c r="D686" s="160"/>
    </row>
    <row r="687" spans="1:4" ht="13.5" x14ac:dyDescent="0.25">
      <c r="A687" s="159"/>
      <c r="B687" s="159"/>
      <c r="C687" s="159"/>
      <c r="D687" s="160"/>
    </row>
    <row r="688" spans="1:4" ht="13.5" x14ac:dyDescent="0.25">
      <c r="A688" s="159"/>
      <c r="B688" s="159"/>
      <c r="C688" s="159"/>
      <c r="D688" s="160"/>
    </row>
    <row r="689" spans="1:4" ht="13.5" x14ac:dyDescent="0.25">
      <c r="A689" s="159"/>
      <c r="B689" s="159"/>
      <c r="C689" s="159"/>
      <c r="D689" s="160"/>
    </row>
    <row r="690" spans="1:4" ht="13.5" x14ac:dyDescent="0.25">
      <c r="A690" s="159"/>
      <c r="B690" s="159"/>
      <c r="C690" s="159"/>
      <c r="D690" s="160"/>
    </row>
    <row r="691" spans="1:4" ht="13.5" x14ac:dyDescent="0.25">
      <c r="A691" s="159"/>
      <c r="B691" s="159"/>
      <c r="C691" s="159"/>
      <c r="D691" s="160"/>
    </row>
    <row r="692" spans="1:4" ht="13.5" x14ac:dyDescent="0.25">
      <c r="A692" s="159"/>
      <c r="B692" s="159"/>
      <c r="C692" s="159"/>
      <c r="D692" s="160"/>
    </row>
    <row r="693" spans="1:4" ht="13.5" x14ac:dyDescent="0.25">
      <c r="A693" s="159"/>
      <c r="B693" s="159"/>
      <c r="C693" s="159"/>
      <c r="D693" s="160"/>
    </row>
    <row r="694" spans="1:4" ht="13.5" x14ac:dyDescent="0.25">
      <c r="A694" s="159"/>
      <c r="B694" s="159"/>
      <c r="C694" s="159"/>
      <c r="D694" s="160"/>
    </row>
    <row r="695" spans="1:4" ht="13.5" x14ac:dyDescent="0.25">
      <c r="A695" s="159"/>
      <c r="B695" s="159"/>
      <c r="C695" s="159"/>
      <c r="D695" s="160"/>
    </row>
    <row r="696" spans="1:4" ht="13.5" x14ac:dyDescent="0.25">
      <c r="A696" s="159"/>
      <c r="B696" s="159"/>
      <c r="C696" s="159"/>
      <c r="D696" s="160"/>
    </row>
    <row r="697" spans="1:4" ht="13.5" x14ac:dyDescent="0.25">
      <c r="A697" s="159"/>
      <c r="B697" s="159"/>
      <c r="C697" s="159"/>
      <c r="D697" s="160"/>
    </row>
    <row r="698" spans="1:4" ht="13.5" x14ac:dyDescent="0.25">
      <c r="A698" s="159"/>
      <c r="B698" s="159"/>
      <c r="C698" s="159"/>
      <c r="D698" s="160"/>
    </row>
    <row r="699" spans="1:4" ht="13.5" x14ac:dyDescent="0.25">
      <c r="A699" s="159"/>
      <c r="B699" s="159"/>
      <c r="C699" s="159"/>
      <c r="D699" s="160"/>
    </row>
    <row r="700" spans="1:4" ht="13.5" x14ac:dyDescent="0.25">
      <c r="A700" s="159"/>
      <c r="B700" s="159"/>
      <c r="C700" s="159"/>
      <c r="D700" s="160"/>
    </row>
    <row r="701" spans="1:4" ht="13.5" x14ac:dyDescent="0.25">
      <c r="A701" s="159"/>
      <c r="B701" s="159"/>
      <c r="C701" s="159"/>
      <c r="D701" s="160"/>
    </row>
    <row r="702" spans="1:4" ht="13.5" x14ac:dyDescent="0.25">
      <c r="A702" s="159"/>
      <c r="B702" s="159"/>
      <c r="C702" s="159"/>
      <c r="D702" s="160"/>
    </row>
    <row r="703" spans="1:4" ht="13.5" x14ac:dyDescent="0.25">
      <c r="A703" s="159"/>
      <c r="B703" s="159"/>
      <c r="C703" s="159"/>
      <c r="D703" s="160"/>
    </row>
    <row r="704" spans="1:4" ht="13.5" x14ac:dyDescent="0.25">
      <c r="A704" s="159"/>
      <c r="B704" s="159"/>
      <c r="C704" s="159"/>
      <c r="D704" s="160"/>
    </row>
    <row r="705" spans="1:4" ht="13.5" x14ac:dyDescent="0.25">
      <c r="A705" s="159"/>
      <c r="B705" s="159"/>
      <c r="C705" s="159"/>
      <c r="D705" s="160"/>
    </row>
    <row r="706" spans="1:4" ht="13.5" x14ac:dyDescent="0.25">
      <c r="A706" s="159"/>
      <c r="B706" s="159"/>
      <c r="C706" s="159"/>
      <c r="D706" s="160"/>
    </row>
    <row r="707" spans="1:4" ht="13.5" x14ac:dyDescent="0.25">
      <c r="A707" s="159"/>
      <c r="B707" s="159"/>
      <c r="C707" s="159"/>
      <c r="D707" s="160"/>
    </row>
    <row r="708" spans="1:4" ht="13.5" x14ac:dyDescent="0.25">
      <c r="A708" s="159"/>
      <c r="B708" s="159"/>
      <c r="C708" s="159"/>
      <c r="D708" s="160"/>
    </row>
    <row r="709" spans="1:4" ht="13.5" x14ac:dyDescent="0.25">
      <c r="A709" s="159"/>
      <c r="B709" s="159"/>
      <c r="C709" s="159"/>
      <c r="D709" s="160"/>
    </row>
    <row r="710" spans="1:4" ht="13.5" x14ac:dyDescent="0.25">
      <c r="A710" s="159"/>
      <c r="B710" s="159"/>
      <c r="C710" s="159"/>
      <c r="D710" s="160"/>
    </row>
    <row r="711" spans="1:4" ht="13.5" x14ac:dyDescent="0.25">
      <c r="A711" s="159"/>
      <c r="B711" s="159"/>
      <c r="C711" s="159"/>
      <c r="D711" s="160"/>
    </row>
    <row r="712" spans="1:4" ht="13.5" x14ac:dyDescent="0.25">
      <c r="A712" s="159"/>
      <c r="B712" s="159"/>
      <c r="C712" s="159"/>
      <c r="D712" s="160"/>
    </row>
    <row r="713" spans="1:4" ht="13.5" x14ac:dyDescent="0.25">
      <c r="A713" s="159"/>
      <c r="B713" s="159"/>
      <c r="C713" s="159"/>
      <c r="D713" s="160"/>
    </row>
    <row r="714" spans="1:4" ht="13.5" x14ac:dyDescent="0.25">
      <c r="A714" s="159"/>
      <c r="B714" s="159"/>
      <c r="C714" s="159"/>
      <c r="D714" s="160"/>
    </row>
    <row r="715" spans="1:4" ht="13.5" x14ac:dyDescent="0.25">
      <c r="A715" s="159"/>
      <c r="B715" s="159"/>
      <c r="C715" s="159"/>
      <c r="D715" s="160"/>
    </row>
    <row r="716" spans="1:4" ht="13.5" x14ac:dyDescent="0.25">
      <c r="A716" s="159"/>
      <c r="B716" s="159"/>
      <c r="C716" s="159"/>
      <c r="D716" s="160"/>
    </row>
    <row r="717" spans="1:4" ht="13.5" x14ac:dyDescent="0.25">
      <c r="A717" s="159"/>
      <c r="B717" s="159"/>
      <c r="C717" s="159"/>
      <c r="D717" s="160"/>
    </row>
    <row r="718" spans="1:4" ht="13.5" x14ac:dyDescent="0.25">
      <c r="A718" s="159"/>
      <c r="B718" s="159"/>
      <c r="C718" s="159"/>
      <c r="D718" s="160"/>
    </row>
    <row r="719" spans="1:4" ht="13.5" x14ac:dyDescent="0.25">
      <c r="A719" s="159"/>
      <c r="B719" s="159"/>
      <c r="C719" s="159"/>
      <c r="D719" s="160"/>
    </row>
    <row r="720" spans="1:4" ht="13.5" x14ac:dyDescent="0.25">
      <c r="A720" s="159"/>
      <c r="B720" s="159"/>
      <c r="C720" s="159"/>
      <c r="D720" s="160"/>
    </row>
    <row r="721" spans="1:4" ht="13.5" x14ac:dyDescent="0.25">
      <c r="A721" s="159"/>
      <c r="B721" s="159"/>
      <c r="C721" s="159"/>
      <c r="D721" s="160"/>
    </row>
    <row r="722" spans="1:4" ht="13.5" x14ac:dyDescent="0.25">
      <c r="A722" s="159"/>
      <c r="B722" s="159"/>
      <c r="C722" s="159"/>
      <c r="D722" s="160"/>
    </row>
    <row r="723" spans="1:4" ht="13.5" x14ac:dyDescent="0.25">
      <c r="A723" s="159"/>
      <c r="B723" s="159"/>
      <c r="C723" s="159"/>
      <c r="D723" s="160"/>
    </row>
    <row r="724" spans="1:4" ht="13.5" x14ac:dyDescent="0.25">
      <c r="A724" s="159"/>
      <c r="B724" s="159"/>
      <c r="C724" s="159"/>
      <c r="D724" s="160"/>
    </row>
    <row r="725" spans="1:4" ht="13.5" x14ac:dyDescent="0.25">
      <c r="A725" s="159"/>
      <c r="B725" s="159"/>
      <c r="C725" s="159"/>
      <c r="D725" s="160"/>
    </row>
    <row r="726" spans="1:4" ht="13.5" x14ac:dyDescent="0.25">
      <c r="A726" s="159"/>
      <c r="B726" s="159"/>
      <c r="C726" s="159"/>
      <c r="D726" s="160"/>
    </row>
    <row r="727" spans="1:4" ht="13.5" x14ac:dyDescent="0.25">
      <c r="A727" s="159"/>
      <c r="B727" s="159"/>
      <c r="C727" s="159"/>
      <c r="D727" s="160"/>
    </row>
    <row r="728" spans="1:4" ht="13.5" x14ac:dyDescent="0.25">
      <c r="A728" s="159"/>
      <c r="B728" s="159"/>
      <c r="C728" s="159"/>
      <c r="D728" s="160"/>
    </row>
    <row r="729" spans="1:4" ht="13.5" x14ac:dyDescent="0.25">
      <c r="A729" s="159"/>
      <c r="B729" s="159"/>
      <c r="C729" s="159"/>
      <c r="D729" s="160"/>
    </row>
    <row r="730" spans="1:4" ht="13.5" x14ac:dyDescent="0.25">
      <c r="A730" s="159"/>
      <c r="B730" s="159"/>
      <c r="C730" s="159"/>
      <c r="D730" s="160"/>
    </row>
    <row r="731" spans="1:4" ht="13.5" x14ac:dyDescent="0.25">
      <c r="A731" s="159"/>
      <c r="B731" s="159"/>
      <c r="C731" s="159"/>
      <c r="D731" s="160"/>
    </row>
    <row r="732" spans="1:4" ht="13.5" x14ac:dyDescent="0.25">
      <c r="A732" s="159"/>
      <c r="B732" s="159"/>
      <c r="C732" s="159"/>
      <c r="D732" s="160"/>
    </row>
    <row r="733" spans="1:4" ht="13.5" x14ac:dyDescent="0.25">
      <c r="A733" s="159"/>
      <c r="B733" s="159"/>
      <c r="C733" s="159"/>
      <c r="D733" s="160"/>
    </row>
    <row r="734" spans="1:4" ht="13.5" x14ac:dyDescent="0.25">
      <c r="A734" s="159"/>
      <c r="B734" s="159"/>
      <c r="C734" s="159"/>
      <c r="D734" s="160"/>
    </row>
    <row r="735" spans="1:4" ht="13.5" x14ac:dyDescent="0.25">
      <c r="A735" s="159"/>
      <c r="B735" s="159"/>
      <c r="C735" s="159"/>
      <c r="D735" s="160"/>
    </row>
    <row r="736" spans="1:4" ht="13.5" x14ac:dyDescent="0.25">
      <c r="A736" s="159"/>
      <c r="B736" s="159"/>
      <c r="C736" s="159"/>
      <c r="D736" s="160"/>
    </row>
    <row r="737" spans="1:4" ht="13.5" x14ac:dyDescent="0.25">
      <c r="A737" s="159"/>
      <c r="B737" s="159"/>
      <c r="C737" s="159"/>
      <c r="D737" s="160"/>
    </row>
    <row r="738" spans="1:4" ht="13.5" x14ac:dyDescent="0.25">
      <c r="A738" s="159"/>
      <c r="B738" s="159"/>
      <c r="C738" s="159"/>
      <c r="D738" s="160"/>
    </row>
    <row r="739" spans="1:4" ht="13.5" x14ac:dyDescent="0.25">
      <c r="A739" s="159"/>
      <c r="B739" s="159"/>
      <c r="C739" s="159"/>
      <c r="D739" s="160"/>
    </row>
    <row r="740" spans="1:4" ht="13.5" x14ac:dyDescent="0.25">
      <c r="A740" s="159"/>
      <c r="B740" s="159"/>
      <c r="C740" s="159"/>
      <c r="D740" s="160"/>
    </row>
    <row r="741" spans="1:4" ht="13.5" x14ac:dyDescent="0.25">
      <c r="A741" s="159"/>
      <c r="B741" s="159"/>
      <c r="C741" s="159"/>
      <c r="D741" s="160"/>
    </row>
    <row r="742" spans="1:4" ht="13.5" x14ac:dyDescent="0.25">
      <c r="A742" s="159"/>
      <c r="B742" s="159"/>
      <c r="C742" s="159"/>
      <c r="D742" s="160"/>
    </row>
    <row r="743" spans="1:4" ht="13.5" x14ac:dyDescent="0.25">
      <c r="A743" s="159"/>
      <c r="B743" s="159"/>
      <c r="C743" s="159"/>
      <c r="D743" s="160"/>
    </row>
    <row r="744" spans="1:4" ht="13.5" x14ac:dyDescent="0.25">
      <c r="A744" s="159"/>
      <c r="B744" s="159"/>
      <c r="C744" s="159"/>
      <c r="D744" s="160"/>
    </row>
    <row r="745" spans="1:4" ht="13.5" x14ac:dyDescent="0.25">
      <c r="A745" s="159"/>
      <c r="B745" s="159"/>
      <c r="C745" s="159"/>
      <c r="D745" s="160"/>
    </row>
    <row r="746" spans="1:4" ht="13.5" x14ac:dyDescent="0.25">
      <c r="A746" s="159"/>
      <c r="B746" s="159"/>
      <c r="C746" s="159"/>
      <c r="D746" s="160"/>
    </row>
    <row r="747" spans="1:4" ht="13.5" x14ac:dyDescent="0.25">
      <c r="A747" s="159"/>
      <c r="B747" s="159"/>
      <c r="C747" s="159"/>
      <c r="D747" s="160"/>
    </row>
    <row r="748" spans="1:4" ht="13.5" x14ac:dyDescent="0.25">
      <c r="A748" s="159"/>
      <c r="B748" s="159"/>
      <c r="C748" s="159"/>
      <c r="D748" s="160"/>
    </row>
    <row r="749" spans="1:4" ht="13.5" x14ac:dyDescent="0.25">
      <c r="A749" s="159"/>
      <c r="B749" s="159"/>
      <c r="C749" s="159"/>
      <c r="D749" s="160"/>
    </row>
    <row r="750" spans="1:4" ht="13.5" x14ac:dyDescent="0.25">
      <c r="A750" s="159"/>
      <c r="B750" s="159"/>
      <c r="C750" s="159"/>
      <c r="D750" s="160"/>
    </row>
    <row r="751" spans="1:4" ht="13.5" x14ac:dyDescent="0.25">
      <c r="A751" s="159"/>
      <c r="B751" s="159"/>
      <c r="C751" s="159"/>
      <c r="D751" s="160"/>
    </row>
    <row r="752" spans="1:4" ht="13.5" x14ac:dyDescent="0.25">
      <c r="A752" s="159"/>
      <c r="B752" s="159"/>
      <c r="C752" s="159"/>
      <c r="D752" s="160"/>
    </row>
    <row r="753" spans="1:4" ht="13.5" x14ac:dyDescent="0.25">
      <c r="A753" s="159"/>
      <c r="B753" s="159"/>
      <c r="C753" s="159"/>
      <c r="D753" s="160"/>
    </row>
    <row r="754" spans="1:4" ht="13.5" x14ac:dyDescent="0.25">
      <c r="A754" s="159"/>
      <c r="B754" s="159"/>
      <c r="C754" s="159"/>
      <c r="D754" s="160"/>
    </row>
    <row r="755" spans="1:4" ht="13.5" x14ac:dyDescent="0.25">
      <c r="A755" s="159"/>
      <c r="B755" s="159"/>
      <c r="C755" s="159"/>
      <c r="D755" s="160"/>
    </row>
    <row r="756" spans="1:4" ht="13.5" x14ac:dyDescent="0.25">
      <c r="A756" s="159"/>
      <c r="B756" s="159"/>
      <c r="C756" s="159"/>
      <c r="D756" s="160"/>
    </row>
    <row r="757" spans="1:4" ht="13.5" x14ac:dyDescent="0.25">
      <c r="A757" s="159"/>
      <c r="B757" s="159"/>
      <c r="C757" s="159"/>
      <c r="D757" s="160"/>
    </row>
    <row r="758" spans="1:4" ht="13.5" x14ac:dyDescent="0.25">
      <c r="A758" s="159"/>
      <c r="B758" s="159"/>
      <c r="C758" s="159"/>
      <c r="D758" s="160"/>
    </row>
    <row r="759" spans="1:4" ht="13.5" x14ac:dyDescent="0.25">
      <c r="A759" s="159"/>
      <c r="B759" s="159"/>
      <c r="C759" s="159"/>
      <c r="D759" s="160"/>
    </row>
    <row r="760" spans="1:4" ht="13.5" x14ac:dyDescent="0.25">
      <c r="A760" s="159"/>
      <c r="B760" s="159"/>
      <c r="C760" s="159"/>
      <c r="D760" s="160"/>
    </row>
    <row r="761" spans="1:4" ht="13.5" x14ac:dyDescent="0.25">
      <c r="A761" s="159"/>
      <c r="B761" s="159"/>
      <c r="C761" s="159"/>
      <c r="D761" s="160"/>
    </row>
    <row r="762" spans="1:4" ht="13.5" x14ac:dyDescent="0.25">
      <c r="A762" s="159"/>
      <c r="B762" s="159"/>
      <c r="C762" s="159"/>
      <c r="D762" s="160"/>
    </row>
    <row r="763" spans="1:4" ht="13.5" x14ac:dyDescent="0.25">
      <c r="A763" s="159"/>
      <c r="B763" s="159"/>
      <c r="C763" s="159"/>
      <c r="D763" s="160"/>
    </row>
    <row r="764" spans="1:4" ht="13.5" x14ac:dyDescent="0.25">
      <c r="A764" s="159"/>
      <c r="B764" s="159"/>
      <c r="C764" s="159"/>
      <c r="D764" s="160"/>
    </row>
    <row r="765" spans="1:4" ht="13.5" x14ac:dyDescent="0.25">
      <c r="A765" s="159"/>
      <c r="B765" s="159"/>
      <c r="C765" s="159"/>
      <c r="D765" s="160"/>
    </row>
    <row r="766" spans="1:4" ht="13.5" x14ac:dyDescent="0.25">
      <c r="A766" s="159"/>
      <c r="B766" s="159"/>
      <c r="C766" s="159"/>
      <c r="D766" s="160"/>
    </row>
    <row r="767" spans="1:4" ht="13.5" x14ac:dyDescent="0.25">
      <c r="A767" s="159"/>
      <c r="B767" s="159"/>
      <c r="C767" s="159"/>
      <c r="D767" s="160"/>
    </row>
    <row r="768" spans="1:4" ht="13.5" x14ac:dyDescent="0.25">
      <c r="A768" s="159"/>
      <c r="B768" s="159"/>
      <c r="C768" s="159"/>
      <c r="D768" s="160"/>
    </row>
    <row r="769" spans="1:4" ht="13.5" x14ac:dyDescent="0.25">
      <c r="A769" s="159"/>
      <c r="B769" s="159"/>
      <c r="C769" s="159"/>
      <c r="D769" s="160"/>
    </row>
    <row r="770" spans="1:4" ht="13.5" x14ac:dyDescent="0.25">
      <c r="A770" s="159"/>
      <c r="B770" s="159"/>
      <c r="C770" s="159"/>
      <c r="D770" s="160"/>
    </row>
    <row r="771" spans="1:4" ht="13.5" x14ac:dyDescent="0.25">
      <c r="A771" s="159"/>
      <c r="B771" s="159"/>
      <c r="C771" s="159"/>
      <c r="D771" s="160"/>
    </row>
    <row r="772" spans="1:4" ht="13.5" x14ac:dyDescent="0.25">
      <c r="A772" s="159"/>
      <c r="B772" s="159"/>
      <c r="C772" s="159"/>
      <c r="D772" s="160"/>
    </row>
    <row r="773" spans="1:4" ht="13.5" x14ac:dyDescent="0.25">
      <c r="A773" s="159"/>
      <c r="B773" s="159"/>
      <c r="C773" s="159"/>
      <c r="D773" s="160"/>
    </row>
    <row r="774" spans="1:4" ht="13.5" x14ac:dyDescent="0.25">
      <c r="A774" s="159"/>
      <c r="B774" s="159"/>
      <c r="C774" s="159"/>
      <c r="D774" s="160"/>
    </row>
    <row r="775" spans="1:4" ht="13.5" x14ac:dyDescent="0.25">
      <c r="A775" s="159"/>
      <c r="B775" s="159"/>
      <c r="C775" s="159"/>
      <c r="D775" s="160"/>
    </row>
    <row r="776" spans="1:4" ht="13.5" x14ac:dyDescent="0.25">
      <c r="A776" s="159"/>
      <c r="B776" s="159"/>
      <c r="C776" s="159"/>
      <c r="D776" s="160"/>
    </row>
    <row r="777" spans="1:4" ht="13.5" x14ac:dyDescent="0.25">
      <c r="A777" s="159"/>
      <c r="B777" s="159"/>
      <c r="C777" s="159"/>
      <c r="D777" s="160"/>
    </row>
    <row r="778" spans="1:4" ht="13.5" x14ac:dyDescent="0.25">
      <c r="A778" s="159"/>
      <c r="B778" s="159"/>
      <c r="C778" s="159"/>
      <c r="D778" s="160"/>
    </row>
    <row r="779" spans="1:4" ht="13.5" x14ac:dyDescent="0.25">
      <c r="A779" s="159"/>
      <c r="B779" s="159"/>
      <c r="C779" s="159"/>
      <c r="D779" s="160"/>
    </row>
    <row r="780" spans="1:4" ht="13.5" x14ac:dyDescent="0.25">
      <c r="A780" s="159"/>
      <c r="B780" s="159"/>
      <c r="C780" s="159"/>
      <c r="D780" s="160"/>
    </row>
    <row r="781" spans="1:4" ht="13.5" x14ac:dyDescent="0.25">
      <c r="A781" s="159"/>
      <c r="B781" s="159"/>
      <c r="C781" s="159"/>
      <c r="D781" s="160"/>
    </row>
    <row r="782" spans="1:4" ht="13.5" x14ac:dyDescent="0.25">
      <c r="A782" s="159"/>
      <c r="B782" s="159"/>
      <c r="C782" s="159"/>
      <c r="D782" s="160"/>
    </row>
    <row r="783" spans="1:4" ht="13.5" x14ac:dyDescent="0.25">
      <c r="A783" s="159"/>
      <c r="B783" s="159"/>
      <c r="C783" s="159"/>
      <c r="D783" s="160"/>
    </row>
    <row r="784" spans="1:4" ht="13.5" x14ac:dyDescent="0.25">
      <c r="A784" s="159"/>
      <c r="B784" s="159"/>
      <c r="C784" s="159"/>
      <c r="D784" s="160"/>
    </row>
    <row r="785" spans="1:4" ht="13.5" x14ac:dyDescent="0.25">
      <c r="A785" s="159"/>
      <c r="B785" s="159"/>
      <c r="C785" s="159"/>
      <c r="D785" s="160"/>
    </row>
    <row r="786" spans="1:4" ht="13.5" x14ac:dyDescent="0.25">
      <c r="A786" s="159"/>
      <c r="B786" s="159"/>
      <c r="C786" s="159"/>
      <c r="D786" s="160"/>
    </row>
    <row r="787" spans="1:4" ht="13.5" x14ac:dyDescent="0.25">
      <c r="A787" s="159"/>
      <c r="B787" s="159"/>
      <c r="C787" s="159"/>
      <c r="D787" s="160"/>
    </row>
    <row r="788" spans="1:4" ht="13.5" x14ac:dyDescent="0.25">
      <c r="A788" s="159"/>
      <c r="B788" s="159"/>
      <c r="C788" s="159"/>
      <c r="D788" s="160"/>
    </row>
    <row r="789" spans="1:4" ht="13.5" x14ac:dyDescent="0.25">
      <c r="A789" s="159"/>
      <c r="B789" s="159"/>
      <c r="C789" s="159"/>
      <c r="D789" s="160"/>
    </row>
    <row r="790" spans="1:4" ht="13.5" x14ac:dyDescent="0.25">
      <c r="A790" s="159"/>
      <c r="B790" s="159"/>
      <c r="C790" s="159"/>
      <c r="D790" s="160"/>
    </row>
    <row r="791" spans="1:4" ht="13.5" x14ac:dyDescent="0.25">
      <c r="A791" s="159"/>
      <c r="B791" s="159"/>
      <c r="C791" s="159"/>
      <c r="D791" s="160"/>
    </row>
    <row r="792" spans="1:4" ht="13.5" x14ac:dyDescent="0.25">
      <c r="A792" s="159"/>
      <c r="B792" s="159"/>
      <c r="C792" s="159"/>
      <c r="D792" s="160"/>
    </row>
    <row r="793" spans="1:4" ht="13.5" x14ac:dyDescent="0.25">
      <c r="A793" s="159"/>
      <c r="B793" s="159"/>
      <c r="C793" s="159"/>
      <c r="D793" s="160"/>
    </row>
    <row r="794" spans="1:4" ht="13.5" x14ac:dyDescent="0.25">
      <c r="A794" s="159"/>
      <c r="B794" s="159"/>
      <c r="C794" s="159"/>
      <c r="D794" s="160"/>
    </row>
    <row r="795" spans="1:4" ht="13.5" x14ac:dyDescent="0.25">
      <c r="A795" s="159"/>
      <c r="B795" s="159"/>
      <c r="C795" s="159"/>
      <c r="D795" s="160"/>
    </row>
    <row r="796" spans="1:4" ht="13.5" x14ac:dyDescent="0.25">
      <c r="A796" s="159"/>
      <c r="B796" s="159"/>
      <c r="C796" s="159"/>
      <c r="D796" s="160"/>
    </row>
    <row r="797" spans="1:4" ht="13.5" x14ac:dyDescent="0.25">
      <c r="A797" s="159"/>
      <c r="B797" s="159"/>
      <c r="C797" s="159"/>
      <c r="D797" s="160"/>
    </row>
    <row r="798" spans="1:4" ht="13.5" x14ac:dyDescent="0.25">
      <c r="A798" s="159"/>
      <c r="B798" s="159"/>
      <c r="C798" s="159"/>
      <c r="D798" s="160"/>
    </row>
    <row r="799" spans="1:4" ht="13.5" x14ac:dyDescent="0.25">
      <c r="A799" s="159"/>
      <c r="B799" s="159"/>
      <c r="C799" s="159"/>
      <c r="D799" s="160"/>
    </row>
    <row r="800" spans="1:4" ht="13.5" x14ac:dyDescent="0.25">
      <c r="A800" s="159"/>
      <c r="B800" s="159"/>
      <c r="C800" s="159"/>
      <c r="D800" s="160"/>
    </row>
    <row r="801" spans="1:4" ht="13.5" x14ac:dyDescent="0.25">
      <c r="A801" s="159"/>
      <c r="B801" s="159"/>
      <c r="C801" s="159"/>
      <c r="D801" s="160"/>
    </row>
    <row r="802" spans="1:4" ht="13.5" x14ac:dyDescent="0.25">
      <c r="A802" s="159"/>
      <c r="B802" s="159"/>
      <c r="C802" s="159"/>
      <c r="D802" s="160"/>
    </row>
    <row r="803" spans="1:4" ht="13.5" x14ac:dyDescent="0.25">
      <c r="A803" s="159"/>
      <c r="B803" s="159"/>
      <c r="C803" s="159"/>
      <c r="D803" s="160"/>
    </row>
    <row r="804" spans="1:4" ht="13.5" x14ac:dyDescent="0.25">
      <c r="A804" s="159"/>
      <c r="B804" s="159"/>
      <c r="C804" s="159"/>
      <c r="D804" s="160"/>
    </row>
    <row r="805" spans="1:4" ht="13.5" x14ac:dyDescent="0.25">
      <c r="A805" s="159"/>
      <c r="B805" s="159"/>
      <c r="C805" s="159"/>
      <c r="D805" s="160"/>
    </row>
    <row r="806" spans="1:4" ht="13.5" x14ac:dyDescent="0.25">
      <c r="A806" s="159"/>
      <c r="B806" s="159"/>
      <c r="C806" s="159"/>
      <c r="D806" s="160"/>
    </row>
    <row r="807" spans="1:4" ht="13.5" x14ac:dyDescent="0.25">
      <c r="A807" s="159"/>
      <c r="B807" s="159"/>
      <c r="C807" s="159"/>
      <c r="D807" s="160"/>
    </row>
    <row r="808" spans="1:4" ht="13.5" x14ac:dyDescent="0.25">
      <c r="A808" s="159"/>
      <c r="B808" s="159"/>
      <c r="C808" s="159"/>
      <c r="D808" s="160"/>
    </row>
    <row r="809" spans="1:4" ht="13.5" x14ac:dyDescent="0.25">
      <c r="A809" s="159"/>
      <c r="B809" s="159"/>
      <c r="C809" s="159"/>
      <c r="D809" s="160"/>
    </row>
    <row r="810" spans="1:4" ht="13.5" x14ac:dyDescent="0.25">
      <c r="A810" s="159"/>
      <c r="B810" s="159"/>
      <c r="C810" s="159"/>
      <c r="D810" s="160"/>
    </row>
    <row r="811" spans="1:4" ht="13.5" x14ac:dyDescent="0.25">
      <c r="A811" s="159"/>
      <c r="B811" s="159"/>
      <c r="C811" s="159"/>
      <c r="D811" s="160"/>
    </row>
    <row r="812" spans="1:4" ht="13.5" x14ac:dyDescent="0.25">
      <c r="A812" s="159"/>
      <c r="B812" s="159"/>
      <c r="C812" s="159"/>
      <c r="D812" s="160"/>
    </row>
    <row r="813" spans="1:4" ht="13.5" x14ac:dyDescent="0.25">
      <c r="A813" s="159"/>
      <c r="B813" s="159"/>
      <c r="C813" s="159"/>
      <c r="D813" s="160"/>
    </row>
    <row r="814" spans="1:4" ht="13.5" x14ac:dyDescent="0.25">
      <c r="A814" s="159"/>
      <c r="B814" s="159"/>
      <c r="C814" s="159"/>
      <c r="D814" s="160"/>
    </row>
    <row r="815" spans="1:4" ht="13.5" x14ac:dyDescent="0.25">
      <c r="A815" s="159"/>
      <c r="B815" s="159"/>
      <c r="C815" s="159"/>
      <c r="D815" s="160"/>
    </row>
    <row r="816" spans="1:4" ht="13.5" x14ac:dyDescent="0.25">
      <c r="A816" s="159"/>
      <c r="B816" s="159"/>
      <c r="C816" s="159"/>
      <c r="D816" s="160"/>
    </row>
    <row r="817" spans="1:4" ht="13.5" x14ac:dyDescent="0.25">
      <c r="A817" s="159"/>
      <c r="B817" s="159"/>
      <c r="C817" s="159"/>
      <c r="D817" s="160"/>
    </row>
    <row r="818" spans="1:4" ht="13.5" x14ac:dyDescent="0.25">
      <c r="A818" s="159"/>
      <c r="B818" s="159"/>
      <c r="C818" s="159"/>
      <c r="D818" s="160"/>
    </row>
    <row r="819" spans="1:4" ht="13.5" x14ac:dyDescent="0.25">
      <c r="A819" s="159"/>
      <c r="B819" s="159"/>
      <c r="C819" s="159"/>
      <c r="D819" s="160"/>
    </row>
    <row r="820" spans="1:4" ht="13.5" x14ac:dyDescent="0.25">
      <c r="A820" s="159"/>
      <c r="B820" s="159"/>
      <c r="C820" s="159"/>
      <c r="D820" s="160"/>
    </row>
    <row r="821" spans="1:4" ht="13.5" x14ac:dyDescent="0.25">
      <c r="A821" s="159"/>
      <c r="B821" s="159"/>
      <c r="C821" s="159"/>
      <c r="D821" s="160"/>
    </row>
    <row r="822" spans="1:4" ht="13.5" x14ac:dyDescent="0.25">
      <c r="A822" s="159"/>
      <c r="B822" s="159"/>
      <c r="C822" s="159"/>
      <c r="D822" s="160"/>
    </row>
    <row r="823" spans="1:4" ht="13.5" x14ac:dyDescent="0.25">
      <c r="A823" s="159"/>
      <c r="B823" s="159"/>
      <c r="C823" s="159"/>
      <c r="D823" s="160"/>
    </row>
    <row r="824" spans="1:4" ht="13.5" x14ac:dyDescent="0.25">
      <c r="A824" s="159"/>
      <c r="B824" s="159"/>
      <c r="C824" s="159"/>
      <c r="D824" s="160"/>
    </row>
    <row r="825" spans="1:4" ht="13.5" x14ac:dyDescent="0.25">
      <c r="A825" s="159"/>
      <c r="B825" s="159"/>
      <c r="C825" s="159"/>
      <c r="D825" s="160"/>
    </row>
    <row r="826" spans="1:4" ht="13.5" x14ac:dyDescent="0.25">
      <c r="A826" s="159"/>
      <c r="B826" s="159"/>
      <c r="C826" s="159"/>
      <c r="D826" s="160"/>
    </row>
    <row r="827" spans="1:4" ht="13.5" x14ac:dyDescent="0.25">
      <c r="A827" s="159"/>
      <c r="B827" s="159"/>
      <c r="C827" s="159"/>
      <c r="D827" s="160"/>
    </row>
    <row r="828" spans="1:4" ht="13.5" x14ac:dyDescent="0.25">
      <c r="A828" s="159"/>
      <c r="B828" s="159"/>
      <c r="C828" s="159"/>
      <c r="D828" s="160"/>
    </row>
    <row r="829" spans="1:4" ht="13.5" x14ac:dyDescent="0.25">
      <c r="A829" s="159"/>
      <c r="B829" s="159"/>
      <c r="C829" s="159"/>
      <c r="D829" s="160"/>
    </row>
    <row r="830" spans="1:4" ht="13.5" x14ac:dyDescent="0.25">
      <c r="A830" s="159"/>
      <c r="B830" s="159"/>
      <c r="C830" s="159"/>
      <c r="D830" s="160"/>
    </row>
    <row r="831" spans="1:4" ht="13.5" x14ac:dyDescent="0.25">
      <c r="A831" s="159"/>
      <c r="B831" s="159"/>
      <c r="C831" s="159"/>
      <c r="D831" s="160"/>
    </row>
    <row r="832" spans="1:4" ht="13.5" x14ac:dyDescent="0.25">
      <c r="A832" s="159"/>
      <c r="B832" s="159"/>
      <c r="C832" s="159"/>
      <c r="D832" s="160"/>
    </row>
    <row r="833" spans="1:4" ht="13.5" x14ac:dyDescent="0.25">
      <c r="A833" s="159"/>
      <c r="B833" s="159"/>
      <c r="C833" s="159"/>
      <c r="D833" s="160"/>
    </row>
    <row r="834" spans="1:4" ht="13.5" x14ac:dyDescent="0.25">
      <c r="A834" s="159"/>
      <c r="B834" s="159"/>
      <c r="C834" s="159"/>
      <c r="D834" s="160"/>
    </row>
    <row r="835" spans="1:4" ht="13.5" x14ac:dyDescent="0.25">
      <c r="A835" s="159"/>
      <c r="B835" s="159"/>
      <c r="C835" s="159"/>
      <c r="D835" s="160"/>
    </row>
    <row r="836" spans="1:4" ht="13.5" x14ac:dyDescent="0.25">
      <c r="A836" s="159"/>
      <c r="B836" s="159"/>
      <c r="C836" s="159"/>
      <c r="D836" s="160"/>
    </row>
    <row r="837" spans="1:4" ht="13.5" x14ac:dyDescent="0.25">
      <c r="A837" s="159"/>
      <c r="B837" s="159"/>
      <c r="C837" s="159"/>
      <c r="D837" s="160"/>
    </row>
    <row r="838" spans="1:4" ht="13.5" x14ac:dyDescent="0.25">
      <c r="A838" s="159"/>
      <c r="B838" s="159"/>
      <c r="C838" s="159"/>
      <c r="D838" s="160"/>
    </row>
    <row r="839" spans="1:4" ht="13.5" x14ac:dyDescent="0.25">
      <c r="A839" s="159"/>
      <c r="B839" s="159"/>
      <c r="C839" s="159"/>
      <c r="D839" s="160"/>
    </row>
    <row r="840" spans="1:4" ht="13.5" x14ac:dyDescent="0.25">
      <c r="A840" s="159"/>
      <c r="B840" s="159"/>
      <c r="C840" s="159"/>
      <c r="D840" s="160"/>
    </row>
    <row r="841" spans="1:4" ht="13.5" x14ac:dyDescent="0.25">
      <c r="A841" s="159"/>
      <c r="B841" s="159"/>
      <c r="C841" s="159"/>
      <c r="D841" s="160"/>
    </row>
    <row r="842" spans="1:4" ht="13.5" x14ac:dyDescent="0.25">
      <c r="A842" s="159"/>
      <c r="B842" s="159"/>
      <c r="C842" s="159"/>
      <c r="D842" s="160"/>
    </row>
    <row r="843" spans="1:4" ht="13.5" x14ac:dyDescent="0.25">
      <c r="A843" s="159"/>
      <c r="B843" s="159"/>
      <c r="C843" s="159"/>
      <c r="D843" s="160"/>
    </row>
    <row r="844" spans="1:4" ht="13.5" x14ac:dyDescent="0.25">
      <c r="A844" s="159"/>
      <c r="B844" s="159"/>
      <c r="C844" s="159"/>
      <c r="D844" s="160"/>
    </row>
    <row r="845" spans="1:4" ht="13.5" x14ac:dyDescent="0.25">
      <c r="A845" s="159"/>
      <c r="B845" s="159"/>
      <c r="C845" s="159"/>
      <c r="D845" s="160"/>
    </row>
    <row r="846" spans="1:4" ht="13.5" x14ac:dyDescent="0.25">
      <c r="A846" s="159"/>
      <c r="B846" s="159"/>
      <c r="C846" s="159"/>
      <c r="D846" s="160"/>
    </row>
    <row r="847" spans="1:4" ht="13.5" x14ac:dyDescent="0.25">
      <c r="A847" s="159"/>
      <c r="B847" s="159"/>
      <c r="C847" s="159"/>
      <c r="D847" s="160"/>
    </row>
    <row r="848" spans="1:4" ht="13.5" x14ac:dyDescent="0.25">
      <c r="A848" s="159"/>
      <c r="B848" s="159"/>
      <c r="C848" s="159"/>
      <c r="D848" s="160"/>
    </row>
    <row r="849" spans="1:4" ht="13.5" x14ac:dyDescent="0.25">
      <c r="A849" s="159"/>
      <c r="B849" s="159"/>
      <c r="C849" s="159"/>
      <c r="D849" s="160"/>
    </row>
    <row r="850" spans="1:4" ht="13.5" x14ac:dyDescent="0.25">
      <c r="A850" s="159"/>
      <c r="B850" s="159"/>
      <c r="C850" s="159"/>
      <c r="D850" s="160"/>
    </row>
    <row r="851" spans="1:4" ht="13.5" x14ac:dyDescent="0.25">
      <c r="A851" s="159"/>
      <c r="B851" s="159"/>
      <c r="C851" s="159"/>
      <c r="D851" s="160"/>
    </row>
    <row r="852" spans="1:4" ht="13.5" x14ac:dyDescent="0.25">
      <c r="A852" s="159"/>
      <c r="B852" s="159"/>
      <c r="C852" s="159"/>
      <c r="D852" s="160"/>
    </row>
    <row r="853" spans="1:4" ht="13.5" x14ac:dyDescent="0.25">
      <c r="A853" s="159"/>
      <c r="B853" s="159"/>
      <c r="C853" s="159"/>
      <c r="D853" s="160"/>
    </row>
    <row r="854" spans="1:4" ht="13.5" x14ac:dyDescent="0.25">
      <c r="A854" s="159"/>
      <c r="B854" s="159"/>
      <c r="C854" s="159"/>
      <c r="D854" s="160"/>
    </row>
    <row r="855" spans="1:4" ht="13.5" x14ac:dyDescent="0.25">
      <c r="A855" s="159"/>
      <c r="B855" s="159"/>
      <c r="C855" s="159"/>
      <c r="D855" s="160"/>
    </row>
    <row r="856" spans="1:4" ht="13.5" x14ac:dyDescent="0.25">
      <c r="A856" s="159"/>
      <c r="B856" s="159"/>
      <c r="C856" s="159"/>
      <c r="D856" s="160"/>
    </row>
    <row r="857" spans="1:4" ht="13.5" x14ac:dyDescent="0.25">
      <c r="A857" s="159"/>
      <c r="B857" s="159"/>
      <c r="C857" s="159"/>
      <c r="D857" s="160"/>
    </row>
    <row r="858" spans="1:4" ht="13.5" x14ac:dyDescent="0.25">
      <c r="A858" s="159"/>
      <c r="B858" s="159"/>
      <c r="C858" s="159"/>
      <c r="D858" s="160"/>
    </row>
    <row r="859" spans="1:4" ht="13.5" x14ac:dyDescent="0.25">
      <c r="A859" s="159"/>
      <c r="B859" s="159"/>
      <c r="C859" s="159"/>
      <c r="D859" s="160"/>
    </row>
    <row r="860" spans="1:4" ht="13.5" x14ac:dyDescent="0.25">
      <c r="A860" s="159"/>
      <c r="B860" s="159"/>
      <c r="C860" s="159"/>
      <c r="D860" s="160"/>
    </row>
    <row r="861" spans="1:4" ht="13.5" x14ac:dyDescent="0.25">
      <c r="A861" s="159"/>
      <c r="B861" s="159"/>
      <c r="C861" s="159"/>
      <c r="D861" s="160"/>
    </row>
    <row r="862" spans="1:4" ht="13.5" x14ac:dyDescent="0.25">
      <c r="A862" s="159"/>
      <c r="B862" s="159"/>
      <c r="C862" s="159"/>
      <c r="D862" s="160"/>
    </row>
    <row r="863" spans="1:4" ht="13.5" x14ac:dyDescent="0.25">
      <c r="A863" s="159"/>
      <c r="B863" s="159"/>
      <c r="C863" s="159"/>
      <c r="D863" s="160"/>
    </row>
    <row r="864" spans="1:4" ht="13.5" x14ac:dyDescent="0.25">
      <c r="A864" s="159"/>
      <c r="B864" s="159"/>
      <c r="C864" s="159"/>
      <c r="D864" s="160"/>
    </row>
    <row r="865" spans="1:4" ht="13.5" x14ac:dyDescent="0.25">
      <c r="A865" s="159"/>
      <c r="B865" s="159"/>
      <c r="C865" s="159"/>
      <c r="D865" s="160"/>
    </row>
    <row r="866" spans="1:4" ht="13.5" x14ac:dyDescent="0.25">
      <c r="A866" s="159"/>
      <c r="B866" s="159"/>
      <c r="C866" s="159"/>
      <c r="D866" s="160"/>
    </row>
    <row r="867" spans="1:4" ht="13.5" x14ac:dyDescent="0.25">
      <c r="A867" s="159"/>
      <c r="B867" s="159"/>
      <c r="C867" s="159"/>
      <c r="D867" s="160"/>
    </row>
    <row r="868" spans="1:4" ht="13.5" x14ac:dyDescent="0.25">
      <c r="A868" s="159"/>
      <c r="B868" s="159"/>
      <c r="C868" s="159"/>
      <c r="D868" s="160"/>
    </row>
    <row r="869" spans="1:4" ht="13.5" x14ac:dyDescent="0.25">
      <c r="A869" s="159"/>
      <c r="B869" s="159"/>
      <c r="C869" s="159"/>
      <c r="D869" s="160"/>
    </row>
    <row r="870" spans="1:4" ht="13.5" x14ac:dyDescent="0.25">
      <c r="A870" s="159"/>
      <c r="B870" s="159"/>
      <c r="C870" s="159"/>
      <c r="D870" s="160"/>
    </row>
    <row r="871" spans="1:4" ht="13.5" x14ac:dyDescent="0.25">
      <c r="A871" s="159"/>
      <c r="B871" s="159"/>
      <c r="C871" s="159"/>
      <c r="D871" s="160"/>
    </row>
    <row r="872" spans="1:4" ht="13.5" x14ac:dyDescent="0.25">
      <c r="A872" s="159"/>
      <c r="B872" s="159"/>
      <c r="C872" s="159"/>
      <c r="D872" s="160"/>
    </row>
    <row r="873" spans="1:4" ht="13.5" x14ac:dyDescent="0.25">
      <c r="A873" s="159"/>
      <c r="B873" s="159"/>
      <c r="C873" s="159"/>
      <c r="D873" s="160"/>
    </row>
    <row r="874" spans="1:4" ht="13.5" x14ac:dyDescent="0.25">
      <c r="A874" s="159"/>
      <c r="B874" s="159"/>
      <c r="C874" s="159"/>
      <c r="D874" s="160"/>
    </row>
    <row r="875" spans="1:4" ht="13.5" x14ac:dyDescent="0.25">
      <c r="A875" s="159"/>
      <c r="B875" s="159"/>
      <c r="C875" s="159"/>
      <c r="D875" s="160"/>
    </row>
    <row r="876" spans="1:4" ht="13.5" x14ac:dyDescent="0.25">
      <c r="A876" s="159"/>
      <c r="B876" s="159"/>
      <c r="C876" s="159"/>
      <c r="D876" s="160"/>
    </row>
    <row r="877" spans="1:4" ht="13.5" x14ac:dyDescent="0.25">
      <c r="A877" s="159"/>
      <c r="B877" s="159"/>
      <c r="C877" s="159"/>
      <c r="D877" s="160"/>
    </row>
    <row r="878" spans="1:4" ht="13.5" x14ac:dyDescent="0.25">
      <c r="A878" s="159"/>
      <c r="B878" s="159"/>
      <c r="C878" s="159"/>
      <c r="D878" s="160"/>
    </row>
    <row r="879" spans="1:4" ht="13.5" x14ac:dyDescent="0.25">
      <c r="A879" s="159"/>
      <c r="B879" s="159"/>
      <c r="C879" s="159"/>
      <c r="D879" s="160"/>
    </row>
    <row r="880" spans="1:4" ht="13.5" x14ac:dyDescent="0.25">
      <c r="A880" s="159"/>
      <c r="B880" s="159"/>
      <c r="C880" s="159"/>
      <c r="D880" s="160"/>
    </row>
    <row r="881" spans="1:4" ht="13.5" x14ac:dyDescent="0.25">
      <c r="A881" s="159"/>
      <c r="B881" s="159"/>
      <c r="C881" s="159"/>
      <c r="D881" s="160"/>
    </row>
    <row r="882" spans="1:4" ht="13.5" x14ac:dyDescent="0.25">
      <c r="A882" s="159"/>
      <c r="B882" s="159"/>
      <c r="C882" s="159"/>
      <c r="D882" s="160"/>
    </row>
    <row r="883" spans="1:4" ht="13.5" x14ac:dyDescent="0.25">
      <c r="A883" s="159"/>
      <c r="B883" s="159"/>
      <c r="C883" s="159"/>
      <c r="D883" s="160"/>
    </row>
    <row r="884" spans="1:4" ht="13.5" x14ac:dyDescent="0.25">
      <c r="A884" s="159"/>
      <c r="B884" s="159"/>
      <c r="C884" s="159"/>
      <c r="D884" s="160"/>
    </row>
    <row r="885" spans="1:4" ht="13.5" x14ac:dyDescent="0.25">
      <c r="A885" s="159"/>
      <c r="B885" s="159"/>
      <c r="C885" s="159"/>
      <c r="D885" s="160"/>
    </row>
    <row r="886" spans="1:4" ht="13.5" x14ac:dyDescent="0.25">
      <c r="A886" s="159"/>
      <c r="B886" s="159"/>
      <c r="C886" s="159"/>
      <c r="D886" s="160"/>
    </row>
    <row r="887" spans="1:4" ht="13.5" x14ac:dyDescent="0.25">
      <c r="A887" s="159"/>
      <c r="B887" s="159"/>
      <c r="C887" s="159"/>
      <c r="D887" s="160"/>
    </row>
    <row r="888" spans="1:4" ht="13.5" x14ac:dyDescent="0.25">
      <c r="A888" s="159"/>
      <c r="B888" s="159"/>
      <c r="C888" s="159"/>
      <c r="D888" s="160"/>
    </row>
    <row r="889" spans="1:4" ht="13.5" x14ac:dyDescent="0.25">
      <c r="A889" s="159"/>
      <c r="B889" s="159"/>
      <c r="C889" s="159"/>
      <c r="D889" s="160"/>
    </row>
    <row r="890" spans="1:4" ht="13.5" x14ac:dyDescent="0.25">
      <c r="A890" s="159"/>
      <c r="B890" s="159"/>
      <c r="C890" s="159"/>
      <c r="D890" s="160"/>
    </row>
    <row r="891" spans="1:4" ht="13.5" x14ac:dyDescent="0.25">
      <c r="A891" s="159"/>
      <c r="B891" s="159"/>
      <c r="C891" s="159"/>
      <c r="D891" s="160"/>
    </row>
    <row r="892" spans="1:4" ht="13.5" x14ac:dyDescent="0.25">
      <c r="A892" s="159"/>
      <c r="B892" s="159"/>
      <c r="C892" s="159"/>
      <c r="D892" s="160"/>
    </row>
    <row r="893" spans="1:4" ht="13.5" x14ac:dyDescent="0.25">
      <c r="A893" s="159"/>
      <c r="B893" s="159"/>
      <c r="C893" s="159"/>
      <c r="D893" s="160"/>
    </row>
    <row r="894" spans="1:4" ht="13.5" x14ac:dyDescent="0.25">
      <c r="A894" s="159"/>
      <c r="B894" s="159"/>
      <c r="C894" s="159"/>
      <c r="D894" s="160"/>
    </row>
    <row r="895" spans="1:4" ht="13.5" x14ac:dyDescent="0.25">
      <c r="A895" s="159"/>
      <c r="B895" s="159"/>
      <c r="C895" s="159"/>
      <c r="D895" s="160"/>
    </row>
    <row r="896" spans="1:4" ht="13.5" x14ac:dyDescent="0.25">
      <c r="A896" s="159"/>
      <c r="B896" s="159"/>
      <c r="C896" s="159"/>
      <c r="D896" s="160"/>
    </row>
    <row r="897" spans="1:4" ht="13.5" x14ac:dyDescent="0.25">
      <c r="A897" s="159"/>
      <c r="B897" s="159"/>
      <c r="C897" s="159"/>
      <c r="D897" s="160"/>
    </row>
    <row r="898" spans="1:4" ht="13.5" x14ac:dyDescent="0.25">
      <c r="A898" s="159"/>
      <c r="B898" s="159"/>
      <c r="C898" s="159"/>
      <c r="D898" s="160"/>
    </row>
    <row r="899" spans="1:4" ht="13.5" x14ac:dyDescent="0.25">
      <c r="A899" s="159"/>
      <c r="B899" s="159"/>
      <c r="C899" s="159"/>
      <c r="D899" s="160"/>
    </row>
    <row r="900" spans="1:4" ht="13.5" x14ac:dyDescent="0.25">
      <c r="A900" s="159"/>
      <c r="B900" s="159"/>
      <c r="C900" s="159"/>
      <c r="D900" s="160"/>
    </row>
    <row r="901" spans="1:4" ht="13.5" x14ac:dyDescent="0.25">
      <c r="A901" s="159"/>
      <c r="B901" s="159"/>
      <c r="C901" s="159"/>
      <c r="D901" s="160"/>
    </row>
    <row r="902" spans="1:4" ht="13.5" x14ac:dyDescent="0.25">
      <c r="A902" s="159"/>
      <c r="B902" s="159"/>
      <c r="C902" s="159"/>
      <c r="D902" s="160"/>
    </row>
    <row r="903" spans="1:4" ht="13.5" x14ac:dyDescent="0.25">
      <c r="A903" s="159"/>
      <c r="B903" s="159"/>
      <c r="C903" s="159"/>
      <c r="D903" s="160"/>
    </row>
    <row r="904" spans="1:4" ht="13.5" x14ac:dyDescent="0.25">
      <c r="A904" s="159"/>
      <c r="B904" s="159"/>
      <c r="C904" s="159"/>
      <c r="D904" s="160"/>
    </row>
    <row r="905" spans="1:4" ht="13.5" x14ac:dyDescent="0.25">
      <c r="A905" s="159"/>
      <c r="B905" s="159"/>
      <c r="C905" s="159"/>
      <c r="D905" s="160"/>
    </row>
    <row r="906" spans="1:4" ht="13.5" x14ac:dyDescent="0.25">
      <c r="A906" s="159"/>
      <c r="B906" s="159"/>
      <c r="C906" s="159"/>
      <c r="D906" s="160"/>
    </row>
    <row r="907" spans="1:4" ht="13.5" x14ac:dyDescent="0.25">
      <c r="A907" s="159"/>
      <c r="B907" s="159"/>
      <c r="C907" s="159"/>
      <c r="D907" s="160"/>
    </row>
    <row r="908" spans="1:4" ht="13.5" x14ac:dyDescent="0.25">
      <c r="A908" s="159"/>
      <c r="B908" s="159"/>
      <c r="C908" s="159"/>
      <c r="D908" s="160"/>
    </row>
    <row r="909" spans="1:4" ht="13.5" x14ac:dyDescent="0.25">
      <c r="A909" s="159"/>
      <c r="B909" s="159"/>
      <c r="C909" s="159"/>
      <c r="D909" s="160"/>
    </row>
    <row r="910" spans="1:4" ht="13.5" x14ac:dyDescent="0.25">
      <c r="A910" s="159"/>
      <c r="B910" s="159"/>
      <c r="C910" s="159"/>
      <c r="D910" s="160"/>
    </row>
    <row r="911" spans="1:4" ht="13.5" x14ac:dyDescent="0.25">
      <c r="A911" s="159"/>
      <c r="B911" s="159"/>
      <c r="C911" s="159"/>
      <c r="D911" s="160"/>
    </row>
    <row r="912" spans="1:4" ht="13.5" x14ac:dyDescent="0.25">
      <c r="A912" s="159"/>
      <c r="B912" s="159"/>
      <c r="C912" s="159"/>
      <c r="D912" s="160"/>
    </row>
    <row r="913" spans="1:4" ht="13.5" x14ac:dyDescent="0.25">
      <c r="A913" s="159"/>
      <c r="B913" s="159"/>
      <c r="C913" s="159"/>
      <c r="D913" s="160"/>
    </row>
    <row r="914" spans="1:4" ht="13.5" x14ac:dyDescent="0.25">
      <c r="A914" s="159"/>
      <c r="B914" s="159"/>
      <c r="C914" s="159"/>
      <c r="D914" s="160"/>
    </row>
    <row r="915" spans="1:4" ht="13.5" x14ac:dyDescent="0.25">
      <c r="A915" s="159"/>
      <c r="B915" s="159"/>
      <c r="C915" s="159"/>
      <c r="D915" s="160"/>
    </row>
    <row r="916" spans="1:4" ht="13.5" x14ac:dyDescent="0.25">
      <c r="A916" s="159"/>
      <c r="B916" s="159"/>
      <c r="C916" s="159"/>
      <c r="D916" s="160"/>
    </row>
    <row r="917" spans="1:4" ht="13.5" x14ac:dyDescent="0.25">
      <c r="A917" s="159"/>
      <c r="B917" s="159"/>
      <c r="C917" s="159"/>
      <c r="D917" s="160"/>
    </row>
    <row r="918" spans="1:4" ht="13.5" x14ac:dyDescent="0.25">
      <c r="A918" s="159"/>
      <c r="B918" s="159"/>
      <c r="C918" s="159"/>
      <c r="D918" s="160"/>
    </row>
    <row r="919" spans="1:4" ht="13.5" x14ac:dyDescent="0.25">
      <c r="A919" s="159"/>
      <c r="B919" s="159"/>
      <c r="C919" s="159"/>
      <c r="D919" s="160"/>
    </row>
    <row r="920" spans="1:4" ht="13.5" x14ac:dyDescent="0.25">
      <c r="A920" s="159"/>
      <c r="B920" s="159"/>
      <c r="C920" s="159"/>
      <c r="D920" s="160"/>
    </row>
    <row r="921" spans="1:4" ht="13.5" x14ac:dyDescent="0.25">
      <c r="A921" s="159"/>
      <c r="B921" s="159"/>
      <c r="C921" s="159"/>
      <c r="D921" s="160"/>
    </row>
    <row r="922" spans="1:4" ht="13.5" x14ac:dyDescent="0.25">
      <c r="A922" s="159"/>
      <c r="B922" s="159"/>
      <c r="C922" s="159"/>
      <c r="D922" s="160"/>
    </row>
    <row r="923" spans="1:4" ht="13.5" x14ac:dyDescent="0.25">
      <c r="A923" s="159"/>
      <c r="B923" s="159"/>
      <c r="C923" s="159"/>
      <c r="D923" s="160"/>
    </row>
    <row r="924" spans="1:4" ht="13.5" x14ac:dyDescent="0.25">
      <c r="A924" s="159"/>
      <c r="B924" s="159"/>
      <c r="C924" s="159"/>
      <c r="D924" s="160"/>
    </row>
    <row r="925" spans="1:4" ht="13.5" x14ac:dyDescent="0.25">
      <c r="A925" s="159"/>
      <c r="B925" s="159"/>
      <c r="C925" s="159"/>
      <c r="D925" s="160"/>
    </row>
    <row r="926" spans="1:4" ht="13.5" x14ac:dyDescent="0.25">
      <c r="A926" s="159"/>
      <c r="B926" s="159"/>
      <c r="C926" s="159"/>
      <c r="D926" s="160"/>
    </row>
    <row r="927" spans="1:4" ht="13.5" x14ac:dyDescent="0.25">
      <c r="A927" s="159"/>
      <c r="B927" s="159"/>
      <c r="C927" s="159"/>
      <c r="D927" s="160"/>
    </row>
    <row r="928" spans="1:4" ht="13.5" x14ac:dyDescent="0.25">
      <c r="A928" s="159"/>
      <c r="B928" s="159"/>
      <c r="C928" s="159"/>
      <c r="D928" s="160"/>
    </row>
    <row r="929" spans="1:4" ht="13.5" x14ac:dyDescent="0.25">
      <c r="A929" s="159"/>
      <c r="B929" s="159"/>
      <c r="C929" s="159"/>
      <c r="D929" s="160"/>
    </row>
    <row r="930" spans="1:4" ht="13.5" x14ac:dyDescent="0.25">
      <c r="A930" s="159"/>
      <c r="B930" s="159"/>
      <c r="C930" s="159"/>
      <c r="D930" s="160"/>
    </row>
    <row r="931" spans="1:4" ht="13.5" x14ac:dyDescent="0.25">
      <c r="A931" s="159"/>
      <c r="B931" s="159"/>
      <c r="C931" s="159"/>
      <c r="D931" s="160"/>
    </row>
    <row r="932" spans="1:4" ht="13.5" x14ac:dyDescent="0.25">
      <c r="A932" s="159"/>
      <c r="B932" s="159"/>
      <c r="C932" s="159"/>
      <c r="D932" s="160"/>
    </row>
    <row r="933" spans="1:4" ht="13.5" x14ac:dyDescent="0.25">
      <c r="A933" s="159"/>
      <c r="B933" s="159"/>
      <c r="C933" s="159"/>
      <c r="D933" s="160"/>
    </row>
    <row r="934" spans="1:4" ht="13.5" x14ac:dyDescent="0.25">
      <c r="A934" s="159"/>
      <c r="B934" s="159"/>
      <c r="C934" s="159"/>
      <c r="D934" s="160"/>
    </row>
    <row r="935" spans="1:4" ht="13.5" x14ac:dyDescent="0.25">
      <c r="A935" s="159"/>
      <c r="B935" s="159"/>
      <c r="C935" s="159"/>
      <c r="D935" s="160"/>
    </row>
    <row r="936" spans="1:4" ht="13.5" x14ac:dyDescent="0.25">
      <c r="A936" s="159"/>
      <c r="B936" s="159"/>
      <c r="C936" s="159"/>
      <c r="D936" s="160"/>
    </row>
    <row r="937" spans="1:4" ht="13.5" x14ac:dyDescent="0.25">
      <c r="A937" s="159"/>
      <c r="B937" s="159"/>
      <c r="C937" s="159"/>
      <c r="D937" s="160"/>
    </row>
    <row r="938" spans="1:4" ht="13.5" x14ac:dyDescent="0.25">
      <c r="A938" s="159"/>
      <c r="B938" s="159"/>
      <c r="C938" s="159"/>
      <c r="D938" s="160"/>
    </row>
    <row r="939" spans="1:4" ht="13.5" x14ac:dyDescent="0.25">
      <c r="A939" s="159"/>
      <c r="B939" s="159"/>
      <c r="C939" s="159"/>
      <c r="D939" s="160"/>
    </row>
    <row r="940" spans="1:4" ht="13.5" x14ac:dyDescent="0.25">
      <c r="A940" s="159"/>
      <c r="B940" s="159"/>
      <c r="C940" s="159"/>
      <c r="D940" s="160"/>
    </row>
    <row r="941" spans="1:4" ht="13.5" x14ac:dyDescent="0.25">
      <c r="A941" s="159"/>
      <c r="B941" s="159"/>
      <c r="C941" s="159"/>
      <c r="D941" s="160"/>
    </row>
    <row r="942" spans="1:4" ht="13.5" x14ac:dyDescent="0.25">
      <c r="A942" s="159"/>
      <c r="B942" s="159"/>
      <c r="C942" s="159"/>
      <c r="D942" s="160"/>
    </row>
    <row r="943" spans="1:4" ht="13.5" x14ac:dyDescent="0.25">
      <c r="A943" s="159"/>
      <c r="B943" s="159"/>
      <c r="C943" s="159"/>
      <c r="D943" s="160"/>
    </row>
    <row r="944" spans="1:4" ht="13.5" x14ac:dyDescent="0.25">
      <c r="A944" s="159"/>
      <c r="B944" s="159"/>
      <c r="C944" s="159"/>
      <c r="D944" s="160"/>
    </row>
    <row r="945" spans="1:4" ht="13.5" x14ac:dyDescent="0.25">
      <c r="A945" s="159"/>
      <c r="B945" s="159"/>
      <c r="C945" s="159"/>
      <c r="D945" s="160"/>
    </row>
    <row r="946" spans="1:4" ht="13.5" x14ac:dyDescent="0.25">
      <c r="A946" s="159"/>
      <c r="B946" s="159"/>
      <c r="C946" s="159"/>
      <c r="D946" s="160"/>
    </row>
    <row r="947" spans="1:4" ht="13.5" x14ac:dyDescent="0.25">
      <c r="A947" s="159"/>
      <c r="B947" s="159"/>
      <c r="C947" s="159"/>
      <c r="D947" s="160"/>
    </row>
    <row r="948" spans="1:4" ht="13.5" x14ac:dyDescent="0.25">
      <c r="A948" s="159"/>
      <c r="B948" s="159"/>
      <c r="C948" s="159"/>
      <c r="D948" s="160"/>
    </row>
    <row r="949" spans="1:4" ht="13.5" x14ac:dyDescent="0.25">
      <c r="A949" s="159"/>
      <c r="B949" s="159"/>
      <c r="C949" s="159"/>
      <c r="D949" s="160"/>
    </row>
    <row r="950" spans="1:4" ht="13.5" x14ac:dyDescent="0.25">
      <c r="A950" s="159"/>
      <c r="B950" s="159"/>
      <c r="C950" s="159"/>
      <c r="D950" s="160"/>
    </row>
    <row r="951" spans="1:4" ht="13.5" x14ac:dyDescent="0.25">
      <c r="A951" s="159"/>
      <c r="B951" s="159"/>
      <c r="C951" s="159"/>
      <c r="D951" s="160"/>
    </row>
    <row r="952" spans="1:4" ht="13.5" x14ac:dyDescent="0.25">
      <c r="A952" s="159"/>
      <c r="B952" s="159"/>
      <c r="C952" s="159"/>
      <c r="D952" s="160"/>
    </row>
    <row r="953" spans="1:4" ht="13.5" x14ac:dyDescent="0.25">
      <c r="A953" s="159"/>
      <c r="B953" s="159"/>
      <c r="C953" s="159"/>
      <c r="D953" s="160"/>
    </row>
    <row r="954" spans="1:4" ht="13.5" x14ac:dyDescent="0.25">
      <c r="A954" s="159"/>
      <c r="B954" s="159"/>
      <c r="C954" s="159"/>
      <c r="D954" s="160"/>
    </row>
    <row r="955" spans="1:4" ht="13.5" x14ac:dyDescent="0.25">
      <c r="A955" s="159"/>
      <c r="B955" s="159"/>
      <c r="C955" s="159"/>
      <c r="D955" s="160"/>
    </row>
    <row r="956" spans="1:4" ht="13.5" x14ac:dyDescent="0.25">
      <c r="A956" s="159"/>
      <c r="B956" s="159"/>
      <c r="C956" s="159"/>
      <c r="D956" s="160"/>
    </row>
    <row r="957" spans="1:4" ht="13.5" x14ac:dyDescent="0.25">
      <c r="A957" s="159"/>
      <c r="B957" s="159"/>
      <c r="C957" s="159"/>
      <c r="D957" s="160"/>
    </row>
    <row r="958" spans="1:4" ht="13.5" x14ac:dyDescent="0.25">
      <c r="A958" s="159"/>
      <c r="B958" s="159"/>
      <c r="C958" s="159"/>
      <c r="D958" s="160"/>
    </row>
    <row r="959" spans="1:4" ht="13.5" x14ac:dyDescent="0.25">
      <c r="A959" s="159"/>
      <c r="B959" s="159"/>
      <c r="C959" s="159"/>
      <c r="D959" s="160"/>
    </row>
    <row r="960" spans="1:4" ht="13.5" x14ac:dyDescent="0.25">
      <c r="A960" s="159"/>
      <c r="B960" s="159"/>
      <c r="C960" s="159"/>
      <c r="D960" s="160"/>
    </row>
    <row r="961" spans="1:4" ht="13.5" x14ac:dyDescent="0.25">
      <c r="A961" s="159"/>
      <c r="B961" s="159"/>
      <c r="C961" s="159"/>
      <c r="D961" s="160"/>
    </row>
    <row r="962" spans="1:4" ht="13.5" x14ac:dyDescent="0.25">
      <c r="A962" s="159"/>
      <c r="B962" s="159"/>
      <c r="C962" s="159"/>
      <c r="D962" s="160"/>
    </row>
    <row r="963" spans="1:4" ht="13.5" x14ac:dyDescent="0.25">
      <c r="A963" s="159"/>
      <c r="B963" s="159"/>
      <c r="C963" s="159"/>
      <c r="D963" s="160"/>
    </row>
    <row r="964" spans="1:4" ht="13.5" x14ac:dyDescent="0.25">
      <c r="A964" s="159"/>
      <c r="B964" s="159"/>
      <c r="C964" s="159"/>
      <c r="D964" s="160"/>
    </row>
    <row r="965" spans="1:4" ht="13.5" x14ac:dyDescent="0.25">
      <c r="A965" s="159"/>
      <c r="B965" s="159"/>
      <c r="C965" s="159"/>
      <c r="D965" s="160"/>
    </row>
    <row r="966" spans="1:4" ht="13.5" x14ac:dyDescent="0.25">
      <c r="A966" s="159"/>
      <c r="B966" s="159"/>
      <c r="C966" s="159"/>
      <c r="D966" s="160"/>
    </row>
    <row r="967" spans="1:4" ht="13.5" x14ac:dyDescent="0.25">
      <c r="A967" s="159"/>
      <c r="B967" s="159"/>
      <c r="C967" s="159"/>
      <c r="D967" s="160"/>
    </row>
    <row r="968" spans="1:4" ht="13.5" x14ac:dyDescent="0.25">
      <c r="A968" s="159"/>
      <c r="B968" s="159"/>
      <c r="C968" s="159"/>
      <c r="D968" s="160"/>
    </row>
    <row r="969" spans="1:4" ht="13.5" x14ac:dyDescent="0.25">
      <c r="A969" s="159"/>
      <c r="B969" s="159"/>
      <c r="C969" s="159"/>
      <c r="D969" s="160"/>
    </row>
    <row r="970" spans="1:4" ht="13.5" x14ac:dyDescent="0.25">
      <c r="A970" s="159"/>
      <c r="B970" s="159"/>
      <c r="C970" s="159"/>
      <c r="D970" s="160"/>
    </row>
    <row r="971" spans="1:4" ht="13.5" x14ac:dyDescent="0.25">
      <c r="A971" s="159"/>
      <c r="B971" s="159"/>
      <c r="C971" s="159"/>
      <c r="D971" s="160"/>
    </row>
    <row r="972" spans="1:4" ht="13.5" x14ac:dyDescent="0.25">
      <c r="A972" s="159"/>
      <c r="B972" s="159"/>
      <c r="C972" s="159"/>
      <c r="D972" s="160"/>
    </row>
    <row r="973" spans="1:4" ht="13.5" x14ac:dyDescent="0.25">
      <c r="A973" s="159"/>
      <c r="B973" s="159"/>
      <c r="C973" s="159"/>
      <c r="D973" s="160"/>
    </row>
    <row r="974" spans="1:4" ht="13.5" x14ac:dyDescent="0.25">
      <c r="A974" s="159"/>
      <c r="B974" s="159"/>
      <c r="C974" s="159"/>
      <c r="D974" s="160"/>
    </row>
    <row r="975" spans="1:4" ht="13.5" x14ac:dyDescent="0.25">
      <c r="A975" s="159"/>
      <c r="B975" s="159"/>
      <c r="C975" s="159"/>
      <c r="D975" s="160"/>
    </row>
    <row r="976" spans="1:4" ht="13.5" x14ac:dyDescent="0.25">
      <c r="A976" s="159"/>
      <c r="B976" s="159"/>
      <c r="C976" s="159"/>
      <c r="D976" s="160"/>
    </row>
    <row r="977" spans="1:4" ht="13.5" x14ac:dyDescent="0.25">
      <c r="A977" s="159"/>
      <c r="B977" s="159"/>
      <c r="C977" s="159"/>
      <c r="D977" s="160"/>
    </row>
    <row r="978" spans="1:4" ht="13.5" x14ac:dyDescent="0.25">
      <c r="A978" s="159"/>
      <c r="B978" s="159"/>
      <c r="C978" s="159"/>
      <c r="D978" s="160"/>
    </row>
    <row r="979" spans="1:4" ht="13.5" x14ac:dyDescent="0.25">
      <c r="A979" s="159"/>
      <c r="B979" s="159"/>
      <c r="C979" s="159"/>
      <c r="D979" s="160"/>
    </row>
    <row r="980" spans="1:4" ht="13.5" x14ac:dyDescent="0.25">
      <c r="A980" s="159"/>
      <c r="B980" s="159"/>
      <c r="C980" s="159"/>
      <c r="D980" s="160"/>
    </row>
    <row r="981" spans="1:4" ht="13.5" x14ac:dyDescent="0.25">
      <c r="A981" s="159"/>
      <c r="B981" s="159"/>
      <c r="C981" s="159"/>
      <c r="D981" s="160"/>
    </row>
    <row r="982" spans="1:4" ht="13.5" x14ac:dyDescent="0.25">
      <c r="A982" s="159"/>
      <c r="B982" s="159"/>
      <c r="C982" s="159"/>
      <c r="D982" s="160"/>
    </row>
    <row r="983" spans="1:4" ht="13.5" x14ac:dyDescent="0.25">
      <c r="A983" s="159"/>
      <c r="B983" s="159"/>
      <c r="C983" s="159"/>
      <c r="D983" s="160"/>
    </row>
    <row r="984" spans="1:4" ht="13.5" x14ac:dyDescent="0.25">
      <c r="A984" s="159"/>
      <c r="B984" s="159"/>
      <c r="C984" s="159"/>
      <c r="D984" s="160"/>
    </row>
    <row r="985" spans="1:4" ht="13.5" x14ac:dyDescent="0.25">
      <c r="A985" s="159"/>
      <c r="B985" s="159"/>
      <c r="C985" s="159"/>
      <c r="D985" s="160"/>
    </row>
    <row r="986" spans="1:4" ht="13.5" x14ac:dyDescent="0.25">
      <c r="A986" s="159"/>
      <c r="B986" s="159"/>
      <c r="C986" s="159"/>
      <c r="D986" s="160"/>
    </row>
    <row r="987" spans="1:4" ht="13.5" x14ac:dyDescent="0.25">
      <c r="A987" s="159"/>
      <c r="B987" s="159"/>
      <c r="C987" s="159"/>
      <c r="D987" s="160"/>
    </row>
    <row r="988" spans="1:4" ht="13.5" x14ac:dyDescent="0.25">
      <c r="A988" s="159"/>
      <c r="B988" s="159"/>
      <c r="C988" s="159"/>
      <c r="D988" s="160"/>
    </row>
    <row r="989" spans="1:4" ht="13.5" x14ac:dyDescent="0.25">
      <c r="A989" s="159"/>
      <c r="B989" s="159"/>
      <c r="C989" s="159"/>
      <c r="D989" s="160"/>
    </row>
    <row r="990" spans="1:4" ht="13.5" x14ac:dyDescent="0.25">
      <c r="A990" s="159"/>
      <c r="B990" s="159"/>
      <c r="C990" s="159"/>
      <c r="D990" s="160"/>
    </row>
    <row r="991" spans="1:4" ht="13.5" x14ac:dyDescent="0.25">
      <c r="A991" s="159"/>
      <c r="B991" s="159"/>
      <c r="C991" s="159"/>
      <c r="D991" s="160"/>
    </row>
    <row r="992" spans="1:4" ht="13.5" x14ac:dyDescent="0.25">
      <c r="A992" s="159"/>
      <c r="B992" s="159"/>
      <c r="C992" s="159"/>
      <c r="D992" s="160"/>
    </row>
    <row r="993" spans="1:4" ht="13.5" x14ac:dyDescent="0.25">
      <c r="A993" s="159"/>
      <c r="B993" s="159"/>
      <c r="C993" s="159"/>
      <c r="D993" s="160"/>
    </row>
    <row r="994" spans="1:4" ht="13.5" x14ac:dyDescent="0.25">
      <c r="A994" s="159"/>
      <c r="B994" s="159"/>
      <c r="C994" s="159"/>
      <c r="D994" s="160"/>
    </row>
    <row r="995" spans="1:4" ht="13.5" x14ac:dyDescent="0.25">
      <c r="A995" s="159"/>
      <c r="B995" s="159"/>
      <c r="C995" s="159"/>
      <c r="D995" s="160"/>
    </row>
    <row r="996" spans="1:4" ht="13.5" x14ac:dyDescent="0.25">
      <c r="A996" s="159"/>
      <c r="B996" s="159"/>
      <c r="C996" s="159"/>
      <c r="D996" s="160"/>
    </row>
    <row r="997" spans="1:4" ht="13.5" x14ac:dyDescent="0.25">
      <c r="A997" s="159"/>
      <c r="B997" s="159"/>
      <c r="C997" s="159"/>
      <c r="D997" s="160"/>
    </row>
    <row r="998" spans="1:4" ht="13.5" x14ac:dyDescent="0.25">
      <c r="A998" s="159"/>
      <c r="B998" s="159"/>
      <c r="C998" s="159"/>
      <c r="D998" s="160"/>
    </row>
    <row r="999" spans="1:4" ht="13.5" x14ac:dyDescent="0.25">
      <c r="A999" s="159"/>
      <c r="B999" s="159"/>
      <c r="C999" s="159"/>
      <c r="D999" s="160"/>
    </row>
    <row r="1000" spans="1:4" ht="13.5" x14ac:dyDescent="0.25">
      <c r="A1000" s="159"/>
      <c r="B1000" s="159"/>
      <c r="C1000" s="159"/>
      <c r="D1000" s="160"/>
    </row>
    <row r="1001" spans="1:4" ht="13.5" x14ac:dyDescent="0.25">
      <c r="A1001" s="159"/>
      <c r="B1001" s="159"/>
      <c r="C1001" s="159"/>
      <c r="D1001" s="160"/>
    </row>
    <row r="1002" spans="1:4" ht="13.5" x14ac:dyDescent="0.25">
      <c r="A1002" s="159"/>
      <c r="B1002" s="159"/>
      <c r="C1002" s="159"/>
      <c r="D1002" s="160"/>
    </row>
    <row r="1003" spans="1:4" ht="13.5" x14ac:dyDescent="0.25">
      <c r="A1003" s="159"/>
      <c r="B1003" s="159"/>
      <c r="C1003" s="159"/>
      <c r="D1003" s="160"/>
    </row>
    <row r="1004" spans="1:4" ht="13.5" x14ac:dyDescent="0.25">
      <c r="A1004" s="159"/>
      <c r="B1004" s="159"/>
      <c r="C1004" s="159"/>
      <c r="D1004" s="160"/>
    </row>
    <row r="1005" spans="1:4" ht="13.5" x14ac:dyDescent="0.25">
      <c r="A1005" s="159"/>
      <c r="B1005" s="159"/>
      <c r="C1005" s="159"/>
      <c r="D1005" s="160"/>
    </row>
    <row r="1006" spans="1:4" ht="13.5" x14ac:dyDescent="0.25">
      <c r="A1006" s="159"/>
      <c r="B1006" s="159"/>
      <c r="C1006" s="159"/>
      <c r="D1006" s="160"/>
    </row>
    <row r="1007" spans="1:4" ht="13.5" x14ac:dyDescent="0.25">
      <c r="A1007" s="159"/>
      <c r="B1007" s="159"/>
      <c r="C1007" s="159"/>
      <c r="D1007" s="160"/>
    </row>
    <row r="1008" spans="1:4" ht="13.5" x14ac:dyDescent="0.25">
      <c r="A1008" s="159"/>
      <c r="B1008" s="159"/>
      <c r="C1008" s="159"/>
      <c r="D1008" s="160"/>
    </row>
    <row r="1009" spans="1:4" ht="13.5" x14ac:dyDescent="0.25">
      <c r="A1009" s="159"/>
      <c r="B1009" s="159"/>
      <c r="C1009" s="159"/>
      <c r="D1009" s="160"/>
    </row>
    <row r="1010" spans="1:4" ht="13.5" x14ac:dyDescent="0.25">
      <c r="A1010" s="159"/>
      <c r="B1010" s="159"/>
      <c r="C1010" s="159"/>
      <c r="D1010" s="160"/>
    </row>
    <row r="1011" spans="1:4" ht="13.5" x14ac:dyDescent="0.25">
      <c r="A1011" s="159"/>
      <c r="B1011" s="159"/>
      <c r="C1011" s="159"/>
      <c r="D1011" s="160"/>
    </row>
    <row r="1012" spans="1:4" ht="13.5" x14ac:dyDescent="0.25">
      <c r="A1012" s="159"/>
      <c r="B1012" s="159"/>
      <c r="C1012" s="159"/>
      <c r="D1012" s="160"/>
    </row>
    <row r="1013" spans="1:4" ht="13.5" x14ac:dyDescent="0.25">
      <c r="A1013" s="159"/>
      <c r="B1013" s="159"/>
      <c r="C1013" s="159"/>
      <c r="D1013" s="160"/>
    </row>
    <row r="1014" spans="1:4" ht="13.5" x14ac:dyDescent="0.25">
      <c r="A1014" s="159"/>
      <c r="B1014" s="159"/>
      <c r="C1014" s="159"/>
      <c r="D1014" s="160"/>
    </row>
    <row r="1015" spans="1:4" ht="13.5" x14ac:dyDescent="0.25">
      <c r="A1015" s="159"/>
      <c r="B1015" s="159"/>
      <c r="C1015" s="159"/>
      <c r="D1015" s="160"/>
    </row>
    <row r="1016" spans="1:4" ht="13.5" x14ac:dyDescent="0.25">
      <c r="A1016" s="159"/>
      <c r="B1016" s="159"/>
      <c r="C1016" s="159"/>
      <c r="D1016" s="160"/>
    </row>
    <row r="1017" spans="1:4" ht="13.5" x14ac:dyDescent="0.25">
      <c r="A1017" s="159"/>
      <c r="B1017" s="159"/>
      <c r="C1017" s="159"/>
      <c r="D1017" s="160"/>
    </row>
    <row r="1018" spans="1:4" ht="13.5" x14ac:dyDescent="0.25">
      <c r="A1018" s="159"/>
      <c r="B1018" s="159"/>
      <c r="C1018" s="159"/>
      <c r="D1018" s="160"/>
    </row>
    <row r="1019" spans="1:4" ht="13.5" x14ac:dyDescent="0.25">
      <c r="A1019" s="159"/>
      <c r="B1019" s="159"/>
      <c r="C1019" s="159"/>
      <c r="D1019" s="160"/>
    </row>
    <row r="1020" spans="1:4" ht="13.5" x14ac:dyDescent="0.25">
      <c r="A1020" s="159"/>
      <c r="B1020" s="159"/>
      <c r="C1020" s="159"/>
      <c r="D1020" s="160"/>
    </row>
    <row r="1021" spans="1:4" ht="13.5" x14ac:dyDescent="0.25">
      <c r="A1021" s="159"/>
      <c r="B1021" s="159"/>
      <c r="C1021" s="159"/>
      <c r="D1021" s="160"/>
    </row>
    <row r="1022" spans="1:4" ht="13.5" x14ac:dyDescent="0.25">
      <c r="A1022" s="159"/>
      <c r="B1022" s="159"/>
      <c r="C1022" s="159"/>
      <c r="D1022" s="160"/>
    </row>
    <row r="1023" spans="1:4" ht="13.5" x14ac:dyDescent="0.25">
      <c r="A1023" s="159"/>
      <c r="B1023" s="159"/>
      <c r="C1023" s="159"/>
      <c r="D1023" s="160"/>
    </row>
    <row r="1024" spans="1:4" ht="13.5" x14ac:dyDescent="0.25">
      <c r="A1024" s="159"/>
      <c r="B1024" s="159"/>
      <c r="C1024" s="159"/>
      <c r="D1024" s="160"/>
    </row>
    <row r="1025" spans="1:4" ht="13.5" x14ac:dyDescent="0.25">
      <c r="A1025" s="159"/>
      <c r="B1025" s="159"/>
      <c r="C1025" s="159"/>
      <c r="D1025" s="160"/>
    </row>
    <row r="1026" spans="1:4" ht="13.5" x14ac:dyDescent="0.25">
      <c r="A1026" s="159"/>
      <c r="B1026" s="159"/>
      <c r="C1026" s="159"/>
      <c r="D1026" s="160"/>
    </row>
    <row r="1027" spans="1:4" ht="13.5" x14ac:dyDescent="0.25">
      <c r="A1027" s="159"/>
      <c r="B1027" s="159"/>
      <c r="C1027" s="159"/>
      <c r="D1027" s="160"/>
    </row>
    <row r="1028" spans="1:4" ht="13.5" x14ac:dyDescent="0.25">
      <c r="A1028" s="159"/>
      <c r="B1028" s="159"/>
      <c r="C1028" s="159"/>
      <c r="D1028" s="160"/>
    </row>
    <row r="1029" spans="1:4" ht="13.5" x14ac:dyDescent="0.25">
      <c r="A1029" s="159"/>
      <c r="B1029" s="159"/>
      <c r="C1029" s="159"/>
      <c r="D1029" s="160"/>
    </row>
    <row r="1030" spans="1:4" ht="13.5" x14ac:dyDescent="0.25">
      <c r="A1030" s="159"/>
      <c r="B1030" s="159"/>
      <c r="C1030" s="159"/>
      <c r="D1030" s="160"/>
    </row>
    <row r="1031" spans="1:4" ht="13.5" x14ac:dyDescent="0.25">
      <c r="A1031" s="159"/>
      <c r="B1031" s="159"/>
      <c r="C1031" s="159"/>
      <c r="D1031" s="160"/>
    </row>
    <row r="1032" spans="1:4" ht="13.5" x14ac:dyDescent="0.25">
      <c r="A1032" s="159"/>
      <c r="B1032" s="159"/>
      <c r="C1032" s="159"/>
      <c r="D1032" s="160"/>
    </row>
    <row r="1033" spans="1:4" ht="13.5" x14ac:dyDescent="0.25">
      <c r="A1033" s="159"/>
      <c r="B1033" s="159"/>
      <c r="C1033" s="159"/>
      <c r="D1033" s="160"/>
    </row>
    <row r="1034" spans="1:4" ht="13.5" x14ac:dyDescent="0.25">
      <c r="A1034" s="159"/>
      <c r="B1034" s="159"/>
      <c r="C1034" s="159"/>
      <c r="D1034" s="160"/>
    </row>
    <row r="1035" spans="1:4" ht="13.5" x14ac:dyDescent="0.25">
      <c r="A1035" s="159"/>
      <c r="B1035" s="159"/>
      <c r="C1035" s="159"/>
      <c r="D1035" s="160"/>
    </row>
    <row r="1036" spans="1:4" ht="13.5" x14ac:dyDescent="0.25">
      <c r="A1036" s="159"/>
      <c r="B1036" s="159"/>
      <c r="C1036" s="159"/>
      <c r="D1036" s="160"/>
    </row>
    <row r="1037" spans="1:4" ht="13.5" x14ac:dyDescent="0.25">
      <c r="A1037" s="159"/>
      <c r="B1037" s="159"/>
      <c r="C1037" s="159"/>
      <c r="D1037" s="160"/>
    </row>
    <row r="1038" spans="1:4" ht="13.5" x14ac:dyDescent="0.25">
      <c r="A1038" s="159"/>
      <c r="B1038" s="159"/>
      <c r="C1038" s="159"/>
      <c r="D1038" s="160"/>
    </row>
    <row r="1039" spans="1:4" ht="13.5" x14ac:dyDescent="0.25">
      <c r="A1039" s="159"/>
      <c r="B1039" s="159"/>
      <c r="C1039" s="159"/>
      <c r="D1039" s="160"/>
    </row>
    <row r="1040" spans="1:4" ht="13.5" x14ac:dyDescent="0.25">
      <c r="A1040" s="159"/>
      <c r="B1040" s="159"/>
      <c r="C1040" s="159"/>
      <c r="D1040" s="160"/>
    </row>
    <row r="1041" spans="1:4" ht="13.5" x14ac:dyDescent="0.25">
      <c r="A1041" s="159"/>
      <c r="B1041" s="159"/>
      <c r="C1041" s="159"/>
      <c r="D1041" s="160"/>
    </row>
    <row r="1042" spans="1:4" ht="13.5" x14ac:dyDescent="0.25">
      <c r="A1042" s="159"/>
      <c r="B1042" s="159"/>
      <c r="C1042" s="159"/>
      <c r="D1042" s="160"/>
    </row>
    <row r="1043" spans="1:4" ht="13.5" x14ac:dyDescent="0.25">
      <c r="A1043" s="159"/>
      <c r="B1043" s="159"/>
      <c r="C1043" s="159"/>
      <c r="D1043" s="160"/>
    </row>
    <row r="1044" spans="1:4" ht="13.5" x14ac:dyDescent="0.25">
      <c r="A1044" s="159"/>
      <c r="B1044" s="159"/>
      <c r="C1044" s="159"/>
      <c r="D1044" s="160"/>
    </row>
    <row r="1045" spans="1:4" ht="13.5" x14ac:dyDescent="0.25">
      <c r="A1045" s="159"/>
      <c r="B1045" s="159"/>
      <c r="C1045" s="159"/>
      <c r="D1045" s="160"/>
    </row>
    <row r="1046" spans="1:4" ht="13.5" x14ac:dyDescent="0.25">
      <c r="A1046" s="159"/>
      <c r="B1046" s="159"/>
      <c r="C1046" s="159"/>
      <c r="D1046" s="160"/>
    </row>
    <row r="1047" spans="1:4" ht="13.5" x14ac:dyDescent="0.25">
      <c r="A1047" s="159"/>
      <c r="B1047" s="159"/>
      <c r="C1047" s="159"/>
      <c r="D1047" s="160"/>
    </row>
    <row r="1048" spans="1:4" ht="13.5" x14ac:dyDescent="0.25">
      <c r="A1048" s="159"/>
      <c r="B1048" s="159"/>
      <c r="C1048" s="159"/>
      <c r="D1048" s="160"/>
    </row>
    <row r="1049" spans="1:4" ht="13.5" x14ac:dyDescent="0.25">
      <c r="A1049" s="159"/>
      <c r="B1049" s="159"/>
      <c r="C1049" s="159"/>
      <c r="D1049" s="160"/>
    </row>
    <row r="1050" spans="1:4" ht="13.5" x14ac:dyDescent="0.25">
      <c r="A1050" s="159"/>
      <c r="B1050" s="159"/>
      <c r="C1050" s="159"/>
      <c r="D1050" s="160"/>
    </row>
    <row r="1051" spans="1:4" ht="13.5" x14ac:dyDescent="0.25">
      <c r="A1051" s="159"/>
      <c r="B1051" s="159"/>
      <c r="C1051" s="159"/>
      <c r="D1051" s="160"/>
    </row>
    <row r="1052" spans="1:4" ht="13.5" x14ac:dyDescent="0.25">
      <c r="A1052" s="159"/>
      <c r="B1052" s="159"/>
      <c r="C1052" s="159"/>
      <c r="D1052" s="160"/>
    </row>
    <row r="1053" spans="1:4" ht="13.5" x14ac:dyDescent="0.25">
      <c r="A1053" s="159"/>
      <c r="B1053" s="159"/>
      <c r="C1053" s="159"/>
      <c r="D1053" s="160"/>
    </row>
    <row r="1054" spans="1:4" ht="13.5" x14ac:dyDescent="0.25">
      <c r="A1054" s="159"/>
      <c r="B1054" s="159"/>
      <c r="C1054" s="159"/>
      <c r="D1054" s="160"/>
    </row>
    <row r="1055" spans="1:4" ht="13.5" x14ac:dyDescent="0.25">
      <c r="A1055" s="159"/>
      <c r="B1055" s="159"/>
      <c r="C1055" s="159"/>
      <c r="D1055" s="160"/>
    </row>
    <row r="1056" spans="1:4" ht="13.5" x14ac:dyDescent="0.25">
      <c r="A1056" s="159"/>
      <c r="B1056" s="159"/>
      <c r="C1056" s="159"/>
      <c r="D1056" s="160"/>
    </row>
    <row r="1057" spans="1:4" ht="13.5" x14ac:dyDescent="0.25">
      <c r="A1057" s="159"/>
      <c r="B1057" s="159"/>
      <c r="C1057" s="159"/>
      <c r="D1057" s="160"/>
    </row>
    <row r="1058" spans="1:4" ht="13.5" x14ac:dyDescent="0.25">
      <c r="A1058" s="159"/>
      <c r="B1058" s="159"/>
      <c r="C1058" s="159"/>
      <c r="D1058" s="160"/>
    </row>
    <row r="1059" spans="1:4" ht="13.5" x14ac:dyDescent="0.25">
      <c r="A1059" s="159"/>
      <c r="B1059" s="159"/>
      <c r="C1059" s="159"/>
      <c r="D1059" s="160"/>
    </row>
    <row r="1060" spans="1:4" ht="13.5" x14ac:dyDescent="0.25">
      <c r="A1060" s="159"/>
      <c r="B1060" s="159"/>
      <c r="C1060" s="159"/>
      <c r="D1060" s="160"/>
    </row>
    <row r="1061" spans="1:4" ht="13.5" x14ac:dyDescent="0.25">
      <c r="A1061" s="159"/>
      <c r="B1061" s="159"/>
      <c r="C1061" s="159"/>
      <c r="D1061" s="160"/>
    </row>
    <row r="1062" spans="1:4" ht="13.5" x14ac:dyDescent="0.25">
      <c r="A1062" s="159"/>
      <c r="B1062" s="159"/>
      <c r="C1062" s="159"/>
      <c r="D1062" s="160"/>
    </row>
    <row r="1063" spans="1:4" ht="13.5" x14ac:dyDescent="0.25">
      <c r="A1063" s="159"/>
      <c r="B1063" s="159"/>
      <c r="C1063" s="159"/>
      <c r="D1063" s="160"/>
    </row>
    <row r="1064" spans="1:4" ht="13.5" x14ac:dyDescent="0.25">
      <c r="A1064" s="159"/>
      <c r="B1064" s="159"/>
      <c r="C1064" s="159"/>
      <c r="D1064" s="160"/>
    </row>
    <row r="1065" spans="1:4" ht="13.5" x14ac:dyDescent="0.25">
      <c r="A1065" s="159"/>
      <c r="B1065" s="159"/>
      <c r="C1065" s="159"/>
      <c r="D1065" s="160"/>
    </row>
    <row r="1066" spans="1:4" ht="13.5" x14ac:dyDescent="0.25">
      <c r="A1066" s="159"/>
      <c r="B1066" s="159"/>
      <c r="C1066" s="159"/>
      <c r="D1066" s="160"/>
    </row>
    <row r="1067" spans="1:4" ht="13.5" x14ac:dyDescent="0.25">
      <c r="A1067" s="159"/>
      <c r="B1067" s="159"/>
      <c r="C1067" s="159"/>
      <c r="D1067" s="160"/>
    </row>
    <row r="1068" spans="1:4" ht="13.5" x14ac:dyDescent="0.25">
      <c r="A1068" s="159"/>
      <c r="B1068" s="159"/>
      <c r="C1068" s="159"/>
      <c r="D1068" s="160"/>
    </row>
    <row r="1069" spans="1:4" ht="13.5" x14ac:dyDescent="0.25">
      <c r="A1069" s="159"/>
      <c r="B1069" s="159"/>
      <c r="C1069" s="159"/>
      <c r="D1069" s="160"/>
    </row>
    <row r="1070" spans="1:4" ht="13.5" x14ac:dyDescent="0.25">
      <c r="A1070" s="159"/>
      <c r="B1070" s="159"/>
      <c r="C1070" s="159"/>
      <c r="D1070" s="160"/>
    </row>
    <row r="1071" spans="1:4" ht="13.5" x14ac:dyDescent="0.25">
      <c r="A1071" s="159"/>
      <c r="B1071" s="159"/>
      <c r="C1071" s="159"/>
      <c r="D1071" s="160"/>
    </row>
    <row r="1072" spans="1:4" ht="13.5" x14ac:dyDescent="0.25">
      <c r="A1072" s="159"/>
      <c r="B1072" s="159"/>
      <c r="C1072" s="159"/>
      <c r="D1072" s="160"/>
    </row>
    <row r="1073" spans="1:4" ht="13.5" x14ac:dyDescent="0.25">
      <c r="A1073" s="159"/>
      <c r="B1073" s="159"/>
      <c r="C1073" s="159"/>
      <c r="D1073" s="160"/>
    </row>
    <row r="1074" spans="1:4" ht="13.5" x14ac:dyDescent="0.25">
      <c r="A1074" s="159"/>
      <c r="B1074" s="159"/>
      <c r="C1074" s="159"/>
      <c r="D1074" s="160"/>
    </row>
    <row r="1075" spans="1:4" ht="13.5" x14ac:dyDescent="0.25">
      <c r="A1075" s="159"/>
      <c r="B1075" s="159"/>
      <c r="C1075" s="159"/>
      <c r="D1075" s="160"/>
    </row>
    <row r="1076" spans="1:4" ht="13.5" x14ac:dyDescent="0.25">
      <c r="A1076" s="159"/>
      <c r="B1076" s="159"/>
      <c r="C1076" s="159"/>
      <c r="D1076" s="160"/>
    </row>
    <row r="1077" spans="1:4" ht="13.5" x14ac:dyDescent="0.25">
      <c r="A1077" s="159"/>
      <c r="B1077" s="159"/>
      <c r="C1077" s="159"/>
      <c r="D1077" s="160"/>
    </row>
    <row r="1078" spans="1:4" ht="13.5" x14ac:dyDescent="0.25">
      <c r="A1078" s="159"/>
      <c r="B1078" s="159"/>
      <c r="C1078" s="159"/>
      <c r="D1078" s="160"/>
    </row>
    <row r="1079" spans="1:4" ht="13.5" x14ac:dyDescent="0.25">
      <c r="A1079" s="159"/>
      <c r="B1079" s="159"/>
      <c r="C1079" s="159"/>
      <c r="D1079" s="160"/>
    </row>
    <row r="1080" spans="1:4" ht="13.5" x14ac:dyDescent="0.25">
      <c r="A1080" s="159"/>
      <c r="B1080" s="159"/>
      <c r="C1080" s="159"/>
      <c r="D1080" s="160"/>
    </row>
    <row r="1081" spans="1:4" ht="13.5" x14ac:dyDescent="0.25">
      <c r="A1081" s="159"/>
      <c r="B1081" s="159"/>
      <c r="C1081" s="159"/>
      <c r="D1081" s="160"/>
    </row>
    <row r="1082" spans="1:4" ht="13.5" x14ac:dyDescent="0.25">
      <c r="A1082" s="159"/>
      <c r="B1082" s="159"/>
      <c r="C1082" s="159"/>
      <c r="D1082" s="160"/>
    </row>
    <row r="1083" spans="1:4" ht="13.5" x14ac:dyDescent="0.25">
      <c r="A1083" s="159"/>
      <c r="B1083" s="159"/>
      <c r="C1083" s="159"/>
      <c r="D1083" s="160"/>
    </row>
    <row r="1084" spans="1:4" ht="13.5" x14ac:dyDescent="0.25">
      <c r="A1084" s="159"/>
      <c r="B1084" s="159"/>
      <c r="C1084" s="159"/>
      <c r="D1084" s="160"/>
    </row>
    <row r="1085" spans="1:4" ht="13.5" x14ac:dyDescent="0.25">
      <c r="A1085" s="159"/>
      <c r="B1085" s="159"/>
      <c r="C1085" s="159"/>
      <c r="D1085" s="160"/>
    </row>
    <row r="1086" spans="1:4" ht="13.5" x14ac:dyDescent="0.25">
      <c r="A1086" s="159"/>
      <c r="B1086" s="159"/>
      <c r="C1086" s="159"/>
      <c r="D1086" s="160"/>
    </row>
    <row r="1087" spans="1:4" ht="13.5" x14ac:dyDescent="0.25">
      <c r="A1087" s="159"/>
      <c r="B1087" s="159"/>
      <c r="C1087" s="159"/>
      <c r="D1087" s="160"/>
    </row>
    <row r="1088" spans="1:4" ht="13.5" x14ac:dyDescent="0.25">
      <c r="A1088" s="159"/>
      <c r="B1088" s="159"/>
      <c r="C1088" s="159"/>
      <c r="D1088" s="160"/>
    </row>
    <row r="1089" spans="1:4" ht="13.5" x14ac:dyDescent="0.25">
      <c r="A1089" s="159"/>
      <c r="B1089" s="159"/>
      <c r="C1089" s="159"/>
      <c r="D1089" s="160"/>
    </row>
    <row r="1090" spans="1:4" ht="13.5" x14ac:dyDescent="0.25">
      <c r="A1090" s="159"/>
      <c r="B1090" s="159"/>
      <c r="C1090" s="159"/>
      <c r="D1090" s="160"/>
    </row>
    <row r="1091" spans="1:4" ht="13.5" x14ac:dyDescent="0.25">
      <c r="A1091" s="159"/>
      <c r="B1091" s="159"/>
      <c r="C1091" s="159"/>
      <c r="D1091" s="160"/>
    </row>
    <row r="1092" spans="1:4" ht="13.5" x14ac:dyDescent="0.25">
      <c r="A1092" s="159"/>
      <c r="B1092" s="159"/>
      <c r="C1092" s="159"/>
      <c r="D1092" s="160"/>
    </row>
    <row r="1093" spans="1:4" ht="13.5" x14ac:dyDescent="0.25">
      <c r="A1093" s="159"/>
      <c r="B1093" s="159"/>
      <c r="C1093" s="159"/>
      <c r="D1093" s="160"/>
    </row>
    <row r="1094" spans="1:4" ht="13.5" x14ac:dyDescent="0.25">
      <c r="A1094" s="159"/>
      <c r="B1094" s="159"/>
      <c r="C1094" s="159"/>
      <c r="D1094" s="160"/>
    </row>
    <row r="1095" spans="1:4" ht="13.5" x14ac:dyDescent="0.25">
      <c r="A1095" s="159"/>
      <c r="B1095" s="159"/>
      <c r="C1095" s="159"/>
      <c r="D1095" s="160"/>
    </row>
    <row r="1096" spans="1:4" ht="13.5" x14ac:dyDescent="0.25">
      <c r="A1096" s="159"/>
      <c r="B1096" s="159"/>
      <c r="C1096" s="159"/>
      <c r="D1096" s="160"/>
    </row>
    <row r="1097" spans="1:4" ht="13.5" x14ac:dyDescent="0.25">
      <c r="A1097" s="159"/>
      <c r="B1097" s="159"/>
      <c r="C1097" s="159"/>
      <c r="D1097" s="160"/>
    </row>
    <row r="1098" spans="1:4" ht="13.5" x14ac:dyDescent="0.25">
      <c r="A1098" s="159"/>
      <c r="B1098" s="159"/>
      <c r="C1098" s="159"/>
      <c r="D1098" s="160"/>
    </row>
    <row r="1099" spans="1:4" ht="13.5" x14ac:dyDescent="0.25">
      <c r="A1099" s="159"/>
      <c r="B1099" s="159"/>
      <c r="C1099" s="159"/>
      <c r="D1099" s="160"/>
    </row>
    <row r="1100" spans="1:4" ht="13.5" x14ac:dyDescent="0.25">
      <c r="A1100" s="159"/>
      <c r="B1100" s="159"/>
      <c r="C1100" s="159"/>
      <c r="D1100" s="160"/>
    </row>
    <row r="1101" spans="1:4" ht="13.5" x14ac:dyDescent="0.25">
      <c r="A1101" s="159"/>
      <c r="B1101" s="159"/>
      <c r="C1101" s="159"/>
      <c r="D1101" s="160"/>
    </row>
    <row r="1102" spans="1:4" ht="13.5" x14ac:dyDescent="0.25">
      <c r="A1102" s="159"/>
      <c r="B1102" s="159"/>
      <c r="C1102" s="159"/>
      <c r="D1102" s="160"/>
    </row>
    <row r="1103" spans="1:4" ht="13.5" x14ac:dyDescent="0.25">
      <c r="A1103" s="159"/>
      <c r="B1103" s="159"/>
      <c r="C1103" s="159"/>
      <c r="D1103" s="160"/>
    </row>
    <row r="1104" spans="1:4" ht="13.5" x14ac:dyDescent="0.25">
      <c r="A1104" s="159"/>
      <c r="B1104" s="159"/>
      <c r="C1104" s="159"/>
      <c r="D1104" s="160"/>
    </row>
    <row r="1105" spans="1:4" ht="13.5" x14ac:dyDescent="0.25">
      <c r="A1105" s="159"/>
      <c r="B1105" s="159"/>
      <c r="C1105" s="159"/>
      <c r="D1105" s="160"/>
    </row>
    <row r="1106" spans="1:4" ht="13.5" x14ac:dyDescent="0.25">
      <c r="A1106" s="159"/>
      <c r="B1106" s="159"/>
      <c r="C1106" s="159"/>
      <c r="D1106" s="160"/>
    </row>
    <row r="1107" spans="1:4" ht="13.5" x14ac:dyDescent="0.25">
      <c r="A1107" s="159"/>
      <c r="B1107" s="159"/>
      <c r="C1107" s="159"/>
      <c r="D1107" s="160"/>
    </row>
    <row r="1108" spans="1:4" ht="13.5" x14ac:dyDescent="0.25">
      <c r="A1108" s="159"/>
      <c r="B1108" s="159"/>
      <c r="C1108" s="159"/>
      <c r="D1108" s="160"/>
    </row>
    <row r="1109" spans="1:4" ht="13.5" x14ac:dyDescent="0.25">
      <c r="A1109" s="159"/>
      <c r="B1109" s="159"/>
      <c r="C1109" s="159"/>
      <c r="D1109" s="160"/>
    </row>
    <row r="1110" spans="1:4" ht="13.5" x14ac:dyDescent="0.25">
      <c r="A1110" s="159"/>
      <c r="B1110" s="159"/>
      <c r="C1110" s="159"/>
      <c r="D1110" s="160"/>
    </row>
    <row r="1111" spans="1:4" ht="13.5" x14ac:dyDescent="0.25">
      <c r="A1111" s="159"/>
      <c r="B1111" s="159"/>
      <c r="C1111" s="159"/>
      <c r="D1111" s="160"/>
    </row>
    <row r="1112" spans="1:4" ht="13.5" x14ac:dyDescent="0.25">
      <c r="A1112" s="159"/>
      <c r="B1112" s="159"/>
      <c r="C1112" s="159"/>
      <c r="D1112" s="160"/>
    </row>
    <row r="1113" spans="1:4" ht="13.5" x14ac:dyDescent="0.25">
      <c r="A1113" s="159"/>
      <c r="B1113" s="159"/>
      <c r="C1113" s="159"/>
      <c r="D1113" s="160"/>
    </row>
    <row r="1114" spans="1:4" ht="13.5" x14ac:dyDescent="0.25">
      <c r="A1114" s="159"/>
      <c r="B1114" s="159"/>
      <c r="C1114" s="159"/>
      <c r="D1114" s="160"/>
    </row>
    <row r="1115" spans="1:4" ht="13.5" x14ac:dyDescent="0.25">
      <c r="A1115" s="159"/>
      <c r="B1115" s="159"/>
      <c r="C1115" s="159"/>
      <c r="D1115" s="160"/>
    </row>
    <row r="1116" spans="1:4" ht="13.5" x14ac:dyDescent="0.25">
      <c r="A1116" s="159"/>
      <c r="B1116" s="159"/>
      <c r="C1116" s="159"/>
      <c r="D1116" s="160"/>
    </row>
    <row r="1117" spans="1:4" ht="13.5" x14ac:dyDescent="0.25">
      <c r="A1117" s="159"/>
      <c r="B1117" s="159"/>
      <c r="C1117" s="159"/>
      <c r="D1117" s="160"/>
    </row>
    <row r="1118" spans="1:4" ht="13.5" x14ac:dyDescent="0.25">
      <c r="A1118" s="159"/>
      <c r="B1118" s="159"/>
      <c r="C1118" s="159"/>
      <c r="D1118" s="160"/>
    </row>
    <row r="1119" spans="1:4" ht="13.5" x14ac:dyDescent="0.25">
      <c r="A1119" s="159"/>
      <c r="B1119" s="159"/>
      <c r="C1119" s="159"/>
      <c r="D1119" s="160"/>
    </row>
    <row r="1120" spans="1:4" ht="13.5" x14ac:dyDescent="0.25">
      <c r="A1120" s="159"/>
      <c r="B1120" s="159"/>
      <c r="C1120" s="159"/>
      <c r="D1120" s="160"/>
    </row>
    <row r="1121" spans="1:4" ht="13.5" x14ac:dyDescent="0.25">
      <c r="A1121" s="159"/>
      <c r="B1121" s="159"/>
      <c r="C1121" s="159"/>
      <c r="D1121" s="160"/>
    </row>
    <row r="1122" spans="1:4" ht="13.5" x14ac:dyDescent="0.25">
      <c r="A1122" s="159"/>
      <c r="B1122" s="159"/>
      <c r="C1122" s="159"/>
      <c r="D1122" s="160"/>
    </row>
    <row r="1123" spans="1:4" ht="13.5" x14ac:dyDescent="0.25">
      <c r="A1123" s="159"/>
      <c r="B1123" s="159"/>
      <c r="C1123" s="159"/>
      <c r="D1123" s="160"/>
    </row>
    <row r="1124" spans="1:4" ht="13.5" x14ac:dyDescent="0.25">
      <c r="A1124" s="159"/>
      <c r="B1124" s="159"/>
      <c r="C1124" s="159"/>
      <c r="D1124" s="160"/>
    </row>
    <row r="1125" spans="1:4" ht="13.5" x14ac:dyDescent="0.25">
      <c r="A1125" s="159"/>
      <c r="B1125" s="159"/>
      <c r="C1125" s="159"/>
      <c r="D1125" s="160"/>
    </row>
    <row r="1126" spans="1:4" ht="13.5" x14ac:dyDescent="0.25">
      <c r="A1126" s="159"/>
      <c r="B1126" s="159"/>
      <c r="C1126" s="159"/>
      <c r="D1126" s="160"/>
    </row>
    <row r="1127" spans="1:4" ht="13.5" x14ac:dyDescent="0.25">
      <c r="A1127" s="159"/>
      <c r="B1127" s="159"/>
      <c r="C1127" s="159"/>
      <c r="D1127" s="160"/>
    </row>
    <row r="1128" spans="1:4" ht="13.5" x14ac:dyDescent="0.25">
      <c r="A1128" s="159"/>
      <c r="B1128" s="159"/>
      <c r="C1128" s="159"/>
      <c r="D1128" s="160"/>
    </row>
    <row r="1129" spans="1:4" ht="13.5" x14ac:dyDescent="0.25">
      <c r="A1129" s="159"/>
      <c r="B1129" s="159"/>
      <c r="C1129" s="159"/>
      <c r="D1129" s="160"/>
    </row>
    <row r="1130" spans="1:4" ht="13.5" x14ac:dyDescent="0.25">
      <c r="A1130" s="159"/>
      <c r="B1130" s="159"/>
      <c r="C1130" s="159"/>
      <c r="D1130" s="160"/>
    </row>
    <row r="1131" spans="1:4" ht="13.5" x14ac:dyDescent="0.25">
      <c r="A1131" s="159"/>
      <c r="B1131" s="159"/>
      <c r="C1131" s="159"/>
      <c r="D1131" s="160"/>
    </row>
    <row r="1132" spans="1:4" ht="13.5" x14ac:dyDescent="0.25">
      <c r="A1132" s="159"/>
      <c r="B1132" s="159"/>
      <c r="C1132" s="159"/>
      <c r="D1132" s="160"/>
    </row>
    <row r="1133" spans="1:4" ht="13.5" x14ac:dyDescent="0.25">
      <c r="A1133" s="159"/>
      <c r="B1133" s="159"/>
      <c r="C1133" s="159"/>
      <c r="D1133" s="160"/>
    </row>
    <row r="1134" spans="1:4" ht="13.5" x14ac:dyDescent="0.25">
      <c r="A1134" s="159"/>
      <c r="B1134" s="159"/>
      <c r="C1134" s="159"/>
      <c r="D1134" s="160"/>
    </row>
    <row r="1135" spans="1:4" ht="13.5" x14ac:dyDescent="0.25">
      <c r="A1135" s="159"/>
      <c r="B1135" s="159"/>
      <c r="C1135" s="159"/>
      <c r="D1135" s="160"/>
    </row>
    <row r="1136" spans="1:4" ht="13.5" x14ac:dyDescent="0.25">
      <c r="A1136" s="159"/>
      <c r="B1136" s="159"/>
      <c r="C1136" s="159"/>
      <c r="D1136" s="160"/>
    </row>
    <row r="1137" spans="1:4" ht="13.5" x14ac:dyDescent="0.25">
      <c r="A1137" s="159"/>
      <c r="B1137" s="159"/>
      <c r="C1137" s="159"/>
      <c r="D1137" s="160"/>
    </row>
    <row r="1138" spans="1:4" ht="13.5" x14ac:dyDescent="0.25">
      <c r="A1138" s="159"/>
      <c r="B1138" s="159"/>
      <c r="C1138" s="159"/>
      <c r="D1138" s="160"/>
    </row>
    <row r="1139" spans="1:4" ht="13.5" x14ac:dyDescent="0.25">
      <c r="A1139" s="159"/>
      <c r="B1139" s="159"/>
      <c r="C1139" s="159"/>
      <c r="D1139" s="160"/>
    </row>
    <row r="1140" spans="1:4" ht="13.5" x14ac:dyDescent="0.25">
      <c r="A1140" s="159"/>
      <c r="B1140" s="159"/>
      <c r="C1140" s="159"/>
      <c r="D1140" s="160"/>
    </row>
    <row r="1141" spans="1:4" ht="13.5" x14ac:dyDescent="0.25">
      <c r="A1141" s="159"/>
      <c r="B1141" s="159"/>
      <c r="C1141" s="159"/>
      <c r="D1141" s="160"/>
    </row>
    <row r="1142" spans="1:4" ht="13.5" x14ac:dyDescent="0.25">
      <c r="A1142" s="159"/>
      <c r="B1142" s="159"/>
      <c r="C1142" s="159"/>
      <c r="D1142" s="160"/>
    </row>
    <row r="1143" spans="1:4" ht="13.5" x14ac:dyDescent="0.25">
      <c r="A1143" s="159"/>
      <c r="B1143" s="159"/>
      <c r="C1143" s="159"/>
      <c r="D1143" s="160"/>
    </row>
    <row r="1144" spans="1:4" ht="13.5" x14ac:dyDescent="0.25">
      <c r="A1144" s="159"/>
      <c r="B1144" s="159"/>
      <c r="C1144" s="159"/>
      <c r="D1144" s="160"/>
    </row>
    <row r="1145" spans="1:4" ht="13.5" x14ac:dyDescent="0.25">
      <c r="A1145" s="159"/>
      <c r="B1145" s="159"/>
      <c r="C1145" s="159"/>
      <c r="D1145" s="160"/>
    </row>
    <row r="1146" spans="1:4" ht="13.5" x14ac:dyDescent="0.25">
      <c r="A1146" s="159"/>
      <c r="B1146" s="159"/>
      <c r="C1146" s="159"/>
      <c r="D1146" s="160"/>
    </row>
    <row r="1147" spans="1:4" ht="13.5" x14ac:dyDescent="0.25">
      <c r="A1147" s="159"/>
      <c r="B1147" s="159"/>
      <c r="C1147" s="159"/>
      <c r="D1147" s="160"/>
    </row>
    <row r="1148" spans="1:4" ht="13.5" x14ac:dyDescent="0.25">
      <c r="A1148" s="159"/>
      <c r="B1148" s="159"/>
      <c r="C1148" s="159"/>
      <c r="D1148" s="160"/>
    </row>
    <row r="1149" spans="1:4" ht="13.5" x14ac:dyDescent="0.25">
      <c r="A1149" s="159"/>
      <c r="B1149" s="159"/>
      <c r="C1149" s="159"/>
      <c r="D1149" s="160"/>
    </row>
    <row r="1150" spans="1:4" ht="13.5" x14ac:dyDescent="0.25">
      <c r="A1150" s="159"/>
      <c r="B1150" s="159"/>
      <c r="C1150" s="159"/>
      <c r="D1150" s="160"/>
    </row>
    <row r="1151" spans="1:4" ht="13.5" x14ac:dyDescent="0.25">
      <c r="A1151" s="159"/>
      <c r="B1151" s="159"/>
      <c r="C1151" s="159"/>
      <c r="D1151" s="160"/>
    </row>
    <row r="1152" spans="1:4" ht="13.5" x14ac:dyDescent="0.25">
      <c r="A1152" s="159"/>
      <c r="B1152" s="159"/>
      <c r="C1152" s="159"/>
      <c r="D1152" s="160"/>
    </row>
    <row r="1153" spans="1:4" ht="13.5" x14ac:dyDescent="0.25">
      <c r="A1153" s="159"/>
      <c r="B1153" s="159"/>
      <c r="C1153" s="159"/>
      <c r="D1153" s="160"/>
    </row>
    <row r="1154" spans="1:4" ht="13.5" x14ac:dyDescent="0.25">
      <c r="A1154" s="159"/>
      <c r="B1154" s="159"/>
      <c r="C1154" s="159"/>
      <c r="D1154" s="160"/>
    </row>
    <row r="1155" spans="1:4" ht="13.5" x14ac:dyDescent="0.25">
      <c r="A1155" s="159"/>
      <c r="B1155" s="159"/>
      <c r="C1155" s="159"/>
      <c r="D1155" s="160"/>
    </row>
    <row r="1156" spans="1:4" ht="13.5" x14ac:dyDescent="0.25">
      <c r="A1156" s="159"/>
      <c r="B1156" s="159"/>
      <c r="C1156" s="159"/>
      <c r="D1156" s="160"/>
    </row>
    <row r="1157" spans="1:4" ht="13.5" x14ac:dyDescent="0.25">
      <c r="A1157" s="159"/>
      <c r="B1157" s="159"/>
      <c r="C1157" s="159"/>
      <c r="D1157" s="160"/>
    </row>
    <row r="1158" spans="1:4" ht="13.5" x14ac:dyDescent="0.25">
      <c r="A1158" s="159"/>
      <c r="B1158" s="159"/>
      <c r="C1158" s="159"/>
      <c r="D1158" s="160"/>
    </row>
    <row r="1159" spans="1:4" ht="13.5" x14ac:dyDescent="0.25">
      <c r="A1159" s="159"/>
      <c r="B1159" s="159"/>
      <c r="C1159" s="159"/>
      <c r="D1159" s="160"/>
    </row>
    <row r="1160" spans="1:4" ht="13.5" x14ac:dyDescent="0.25">
      <c r="A1160" s="159"/>
      <c r="B1160" s="159"/>
      <c r="C1160" s="159"/>
      <c r="D1160" s="160"/>
    </row>
    <row r="1161" spans="1:4" ht="13.5" x14ac:dyDescent="0.25">
      <c r="A1161" s="159"/>
      <c r="B1161" s="159"/>
      <c r="C1161" s="159"/>
      <c r="D1161" s="160"/>
    </row>
    <row r="1162" spans="1:4" ht="13.5" x14ac:dyDescent="0.25">
      <c r="A1162" s="159"/>
      <c r="B1162" s="159"/>
      <c r="C1162" s="159"/>
      <c r="D1162" s="160"/>
    </row>
    <row r="1163" spans="1:4" ht="13.5" x14ac:dyDescent="0.25">
      <c r="A1163" s="159"/>
      <c r="B1163" s="159"/>
      <c r="C1163" s="159"/>
      <c r="D1163" s="160"/>
    </row>
    <row r="1164" spans="1:4" ht="13.5" x14ac:dyDescent="0.25">
      <c r="A1164" s="159"/>
      <c r="B1164" s="159"/>
      <c r="C1164" s="159"/>
      <c r="D1164" s="160"/>
    </row>
    <row r="1165" spans="1:4" ht="13.5" x14ac:dyDescent="0.25">
      <c r="A1165" s="159"/>
      <c r="B1165" s="159"/>
      <c r="C1165" s="159"/>
      <c r="D1165" s="160"/>
    </row>
    <row r="1166" spans="1:4" ht="13.5" x14ac:dyDescent="0.25">
      <c r="A1166" s="159"/>
      <c r="B1166" s="159"/>
      <c r="C1166" s="159"/>
      <c r="D1166" s="160"/>
    </row>
    <row r="1167" spans="1:4" ht="13.5" x14ac:dyDescent="0.25">
      <c r="A1167" s="159"/>
      <c r="B1167" s="159"/>
      <c r="C1167" s="159"/>
      <c r="D1167" s="160"/>
    </row>
    <row r="1168" spans="1:4" ht="13.5" x14ac:dyDescent="0.25">
      <c r="A1168" s="159"/>
      <c r="B1168" s="159"/>
      <c r="C1168" s="159"/>
      <c r="D1168" s="160"/>
    </row>
    <row r="1169" spans="1:4" ht="13.5" x14ac:dyDescent="0.25">
      <c r="A1169" s="159"/>
      <c r="B1169" s="159"/>
      <c r="C1169" s="159"/>
      <c r="D1169" s="160"/>
    </row>
    <row r="1170" spans="1:4" ht="13.5" x14ac:dyDescent="0.25">
      <c r="A1170" s="159"/>
      <c r="B1170" s="159"/>
      <c r="C1170" s="159"/>
      <c r="D1170" s="160"/>
    </row>
    <row r="1171" spans="1:4" ht="13.5" x14ac:dyDescent="0.25">
      <c r="A1171" s="159"/>
      <c r="B1171" s="159"/>
      <c r="C1171" s="159"/>
      <c r="D1171" s="160"/>
    </row>
    <row r="1172" spans="1:4" ht="13.5" x14ac:dyDescent="0.25">
      <c r="A1172" s="159"/>
      <c r="B1172" s="159"/>
      <c r="C1172" s="159"/>
      <c r="D1172" s="160"/>
    </row>
    <row r="1173" spans="1:4" ht="13.5" x14ac:dyDescent="0.25">
      <c r="A1173" s="159"/>
      <c r="B1173" s="159"/>
      <c r="C1173" s="159"/>
      <c r="D1173" s="160"/>
    </row>
    <row r="1174" spans="1:4" ht="13.5" x14ac:dyDescent="0.25">
      <c r="A1174" s="159"/>
      <c r="B1174" s="159"/>
      <c r="C1174" s="159"/>
      <c r="D1174" s="160"/>
    </row>
    <row r="1175" spans="1:4" ht="13.5" x14ac:dyDescent="0.25">
      <c r="A1175" s="159"/>
      <c r="B1175" s="159"/>
      <c r="C1175" s="159"/>
      <c r="D1175" s="160"/>
    </row>
    <row r="1176" spans="1:4" ht="13.5" x14ac:dyDescent="0.25">
      <c r="A1176" s="159"/>
      <c r="B1176" s="159"/>
      <c r="C1176" s="159"/>
      <c r="D1176" s="160"/>
    </row>
    <row r="1177" spans="1:4" ht="13.5" x14ac:dyDescent="0.25">
      <c r="A1177" s="159"/>
      <c r="B1177" s="159"/>
      <c r="C1177" s="159"/>
      <c r="D1177" s="160"/>
    </row>
    <row r="1178" spans="1:4" ht="13.5" x14ac:dyDescent="0.25">
      <c r="A1178" s="159"/>
      <c r="B1178" s="159"/>
      <c r="C1178" s="159"/>
      <c r="D1178" s="160"/>
    </row>
    <row r="1179" spans="1:4" ht="13.5" x14ac:dyDescent="0.25">
      <c r="A1179" s="159"/>
      <c r="B1179" s="159"/>
      <c r="C1179" s="159"/>
      <c r="D1179" s="160"/>
    </row>
    <row r="1180" spans="1:4" ht="13.5" x14ac:dyDescent="0.25">
      <c r="A1180" s="159"/>
      <c r="B1180" s="159"/>
      <c r="C1180" s="159"/>
      <c r="D1180" s="160"/>
    </row>
    <row r="1181" spans="1:4" ht="13.5" x14ac:dyDescent="0.25">
      <c r="A1181" s="159"/>
      <c r="B1181" s="159"/>
      <c r="C1181" s="159"/>
      <c r="D1181" s="160"/>
    </row>
    <row r="1182" spans="1:4" ht="13.5" x14ac:dyDescent="0.25">
      <c r="A1182" s="159"/>
      <c r="B1182" s="159"/>
      <c r="C1182" s="159"/>
      <c r="D1182" s="160"/>
    </row>
    <row r="1183" spans="1:4" ht="13.5" x14ac:dyDescent="0.25">
      <c r="A1183" s="159"/>
      <c r="B1183" s="159"/>
      <c r="C1183" s="159"/>
      <c r="D1183" s="160"/>
    </row>
    <row r="1184" spans="1:4" ht="13.5" x14ac:dyDescent="0.25">
      <c r="A1184" s="159"/>
      <c r="B1184" s="159"/>
      <c r="C1184" s="159"/>
      <c r="D1184" s="160"/>
    </row>
    <row r="1185" spans="1:4" ht="13.5" x14ac:dyDescent="0.25">
      <c r="A1185" s="159"/>
      <c r="B1185" s="159"/>
      <c r="C1185" s="159"/>
      <c r="D1185" s="160"/>
    </row>
    <row r="1186" spans="1:4" ht="13.5" x14ac:dyDescent="0.25">
      <c r="A1186" s="159"/>
      <c r="B1186" s="159"/>
      <c r="C1186" s="159"/>
      <c r="D1186" s="160"/>
    </row>
    <row r="1187" spans="1:4" ht="13.5" x14ac:dyDescent="0.25">
      <c r="A1187" s="159"/>
      <c r="B1187" s="159"/>
      <c r="C1187" s="159"/>
      <c r="D1187" s="160"/>
    </row>
    <row r="1188" spans="1:4" ht="13.5" x14ac:dyDescent="0.25">
      <c r="A1188" s="159"/>
      <c r="B1188" s="159"/>
      <c r="C1188" s="159"/>
      <c r="D1188" s="160"/>
    </row>
    <row r="1189" spans="1:4" ht="13.5" x14ac:dyDescent="0.25">
      <c r="A1189" s="159"/>
      <c r="B1189" s="159"/>
      <c r="C1189" s="159"/>
      <c r="D1189" s="160"/>
    </row>
    <row r="1190" spans="1:4" ht="13.5" x14ac:dyDescent="0.25">
      <c r="A1190" s="159"/>
      <c r="B1190" s="159"/>
      <c r="C1190" s="159"/>
      <c r="D1190" s="160"/>
    </row>
    <row r="1191" spans="1:4" ht="13.5" x14ac:dyDescent="0.25">
      <c r="A1191" s="159"/>
      <c r="B1191" s="159"/>
      <c r="C1191" s="159"/>
      <c r="D1191" s="160"/>
    </row>
    <row r="1192" spans="1:4" ht="13.5" x14ac:dyDescent="0.25">
      <c r="A1192" s="159"/>
      <c r="B1192" s="159"/>
      <c r="C1192" s="159"/>
      <c r="D1192" s="160"/>
    </row>
    <row r="1193" spans="1:4" ht="13.5" x14ac:dyDescent="0.25">
      <c r="A1193" s="159"/>
      <c r="B1193" s="159"/>
      <c r="C1193" s="159"/>
      <c r="D1193" s="160"/>
    </row>
    <row r="1194" spans="1:4" ht="13.5" x14ac:dyDescent="0.25">
      <c r="A1194" s="159"/>
      <c r="B1194" s="159"/>
      <c r="C1194" s="159"/>
      <c r="D1194" s="160"/>
    </row>
    <row r="1195" spans="1:4" ht="13.5" x14ac:dyDescent="0.25">
      <c r="A1195" s="159"/>
      <c r="B1195" s="159"/>
      <c r="C1195" s="159"/>
      <c r="D1195" s="160"/>
    </row>
    <row r="1196" spans="1:4" ht="13.5" x14ac:dyDescent="0.25">
      <c r="A1196" s="159"/>
      <c r="B1196" s="159"/>
      <c r="C1196" s="159"/>
      <c r="D1196" s="160"/>
    </row>
    <row r="1197" spans="1:4" ht="13.5" x14ac:dyDescent="0.25">
      <c r="A1197" s="159"/>
      <c r="B1197" s="159"/>
      <c r="C1197" s="159"/>
      <c r="D1197" s="160"/>
    </row>
    <row r="1198" spans="1:4" ht="13.5" x14ac:dyDescent="0.25">
      <c r="A1198" s="159"/>
      <c r="B1198" s="159"/>
      <c r="C1198" s="159"/>
      <c r="D1198" s="160"/>
    </row>
    <row r="1199" spans="1:4" ht="13.5" x14ac:dyDescent="0.25">
      <c r="A1199" s="159"/>
      <c r="B1199" s="159"/>
      <c r="C1199" s="159"/>
      <c r="D1199" s="160"/>
    </row>
    <row r="1200" spans="1:4" ht="13.5" x14ac:dyDescent="0.25">
      <c r="A1200" s="159"/>
      <c r="B1200" s="159"/>
      <c r="C1200" s="159"/>
      <c r="D1200" s="160"/>
    </row>
    <row r="1201" spans="1:4" ht="13.5" x14ac:dyDescent="0.25">
      <c r="A1201" s="159"/>
      <c r="B1201" s="159"/>
      <c r="C1201" s="159"/>
      <c r="D1201" s="160"/>
    </row>
    <row r="1202" spans="1:4" ht="13.5" x14ac:dyDescent="0.25">
      <c r="A1202" s="159"/>
      <c r="B1202" s="159"/>
      <c r="C1202" s="159"/>
      <c r="D1202" s="160"/>
    </row>
    <row r="1203" spans="1:4" ht="13.5" x14ac:dyDescent="0.25">
      <c r="A1203" s="159"/>
      <c r="B1203" s="159"/>
      <c r="C1203" s="159"/>
      <c r="D1203" s="160"/>
    </row>
    <row r="1204" spans="1:4" ht="13.5" x14ac:dyDescent="0.25">
      <c r="A1204" s="159"/>
      <c r="B1204" s="159"/>
      <c r="C1204" s="159"/>
      <c r="D1204" s="160"/>
    </row>
    <row r="1205" spans="1:4" ht="13.5" x14ac:dyDescent="0.25">
      <c r="A1205" s="159"/>
      <c r="B1205" s="159"/>
      <c r="C1205" s="159"/>
      <c r="D1205" s="160"/>
    </row>
    <row r="1206" spans="1:4" ht="13.5" x14ac:dyDescent="0.25">
      <c r="A1206" s="159"/>
      <c r="B1206" s="159"/>
      <c r="C1206" s="159"/>
      <c r="D1206" s="160"/>
    </row>
    <row r="1207" spans="1:4" ht="13.5" x14ac:dyDescent="0.25">
      <c r="A1207" s="159"/>
      <c r="B1207" s="159"/>
      <c r="C1207" s="159"/>
      <c r="D1207" s="160"/>
    </row>
    <row r="1208" spans="1:4" ht="13.5" x14ac:dyDescent="0.25">
      <c r="A1208" s="159"/>
      <c r="B1208" s="159"/>
      <c r="C1208" s="159"/>
      <c r="D1208" s="160"/>
    </row>
    <row r="1209" spans="1:4" ht="13.5" x14ac:dyDescent="0.25">
      <c r="A1209" s="159"/>
      <c r="B1209" s="159"/>
      <c r="C1209" s="159"/>
      <c r="D1209" s="160"/>
    </row>
    <row r="1210" spans="1:4" ht="13.5" x14ac:dyDescent="0.25">
      <c r="A1210" s="159"/>
      <c r="B1210" s="159"/>
      <c r="C1210" s="159"/>
      <c r="D1210" s="160"/>
    </row>
    <row r="1211" spans="1:4" ht="13.5" x14ac:dyDescent="0.25">
      <c r="A1211" s="159"/>
      <c r="B1211" s="159"/>
      <c r="C1211" s="159"/>
      <c r="D1211" s="160"/>
    </row>
    <row r="1212" spans="1:4" ht="13.5" x14ac:dyDescent="0.25">
      <c r="A1212" s="159"/>
      <c r="B1212" s="159"/>
      <c r="C1212" s="159"/>
      <c r="D1212" s="160"/>
    </row>
    <row r="1213" spans="1:4" ht="13.5" x14ac:dyDescent="0.25">
      <c r="A1213" s="159"/>
      <c r="B1213" s="159"/>
      <c r="C1213" s="159"/>
      <c r="D1213" s="160"/>
    </row>
    <row r="1214" spans="1:4" ht="13.5" x14ac:dyDescent="0.25">
      <c r="A1214" s="159"/>
      <c r="B1214" s="159"/>
      <c r="C1214" s="159"/>
      <c r="D1214" s="160"/>
    </row>
    <row r="1215" spans="1:4" ht="13.5" x14ac:dyDescent="0.25">
      <c r="A1215" s="159"/>
      <c r="B1215" s="159"/>
      <c r="C1215" s="159"/>
      <c r="D1215" s="160"/>
    </row>
    <row r="1216" spans="1:4" ht="13.5" x14ac:dyDescent="0.25">
      <c r="A1216" s="159"/>
      <c r="B1216" s="159"/>
      <c r="C1216" s="159"/>
      <c r="D1216" s="160"/>
    </row>
    <row r="1217" spans="1:4" ht="13.5" x14ac:dyDescent="0.25">
      <c r="A1217" s="159"/>
      <c r="B1217" s="159"/>
      <c r="C1217" s="159"/>
      <c r="D1217" s="160"/>
    </row>
    <row r="1218" spans="1:4" ht="13.5" x14ac:dyDescent="0.25">
      <c r="A1218" s="159"/>
      <c r="B1218" s="159"/>
      <c r="C1218" s="159"/>
      <c r="D1218" s="160"/>
    </row>
    <row r="1219" spans="1:4" ht="13.5" x14ac:dyDescent="0.25">
      <c r="A1219" s="159"/>
      <c r="B1219" s="159"/>
      <c r="C1219" s="159"/>
      <c r="D1219" s="160"/>
    </row>
    <row r="1220" spans="1:4" ht="13.5" x14ac:dyDescent="0.25">
      <c r="A1220" s="159"/>
      <c r="B1220" s="159"/>
      <c r="C1220" s="159"/>
      <c r="D1220" s="160"/>
    </row>
    <row r="1221" spans="1:4" ht="13.5" x14ac:dyDescent="0.25">
      <c r="A1221" s="159"/>
      <c r="B1221" s="159"/>
      <c r="C1221" s="159"/>
      <c r="D1221" s="160"/>
    </row>
    <row r="1222" spans="1:4" ht="13.5" x14ac:dyDescent="0.25">
      <c r="A1222" s="159"/>
      <c r="B1222" s="159"/>
      <c r="C1222" s="159"/>
      <c r="D1222" s="160"/>
    </row>
    <row r="1223" spans="1:4" ht="13.5" x14ac:dyDescent="0.25">
      <c r="A1223" s="159"/>
      <c r="B1223" s="159"/>
      <c r="C1223" s="159"/>
      <c r="D1223" s="160"/>
    </row>
    <row r="1224" spans="1:4" ht="13.5" x14ac:dyDescent="0.25">
      <c r="A1224" s="159"/>
      <c r="B1224" s="159"/>
      <c r="C1224" s="159"/>
      <c r="D1224" s="160"/>
    </row>
    <row r="1225" spans="1:4" ht="13.5" x14ac:dyDescent="0.25">
      <c r="A1225" s="159"/>
      <c r="B1225" s="159"/>
      <c r="C1225" s="159"/>
      <c r="D1225" s="160"/>
    </row>
    <row r="1226" spans="1:4" ht="13.5" x14ac:dyDescent="0.25">
      <c r="A1226" s="159"/>
      <c r="B1226" s="159"/>
      <c r="C1226" s="159"/>
      <c r="D1226" s="160"/>
    </row>
    <row r="1227" spans="1:4" ht="13.5" x14ac:dyDescent="0.25">
      <c r="A1227" s="159"/>
      <c r="B1227" s="159"/>
      <c r="C1227" s="159"/>
      <c r="D1227" s="160"/>
    </row>
    <row r="1228" spans="1:4" ht="13.5" x14ac:dyDescent="0.25">
      <c r="A1228" s="159"/>
      <c r="B1228" s="159"/>
      <c r="C1228" s="159"/>
      <c r="D1228" s="160"/>
    </row>
    <row r="1229" spans="1:4" ht="13.5" x14ac:dyDescent="0.25">
      <c r="A1229" s="159"/>
      <c r="B1229" s="159"/>
      <c r="C1229" s="159"/>
      <c r="D1229" s="160"/>
    </row>
    <row r="1230" spans="1:4" ht="13.5" x14ac:dyDescent="0.25">
      <c r="A1230" s="159"/>
      <c r="B1230" s="159"/>
      <c r="C1230" s="159"/>
      <c r="D1230" s="160"/>
    </row>
    <row r="1231" spans="1:4" ht="13.5" x14ac:dyDescent="0.25">
      <c r="A1231" s="159"/>
      <c r="B1231" s="159"/>
      <c r="C1231" s="159"/>
      <c r="D1231" s="160"/>
    </row>
    <row r="1232" spans="1:4" ht="13.5" x14ac:dyDescent="0.25">
      <c r="A1232" s="159"/>
      <c r="B1232" s="159"/>
      <c r="C1232" s="159"/>
      <c r="D1232" s="160"/>
    </row>
    <row r="1233" spans="1:4" ht="13.5" x14ac:dyDescent="0.25">
      <c r="A1233" s="159"/>
      <c r="B1233" s="159"/>
      <c r="C1233" s="159"/>
      <c r="D1233" s="160"/>
    </row>
    <row r="1234" spans="1:4" ht="13.5" x14ac:dyDescent="0.25">
      <c r="A1234" s="159"/>
      <c r="B1234" s="159"/>
      <c r="C1234" s="159"/>
      <c r="D1234" s="160"/>
    </row>
    <row r="1235" spans="1:4" ht="13.5" x14ac:dyDescent="0.25">
      <c r="A1235" s="159"/>
      <c r="B1235" s="159"/>
      <c r="C1235" s="159"/>
      <c r="D1235" s="160"/>
    </row>
    <row r="1236" spans="1:4" ht="13.5" x14ac:dyDescent="0.25">
      <c r="A1236" s="159"/>
      <c r="B1236" s="159"/>
      <c r="C1236" s="159"/>
      <c r="D1236" s="160"/>
    </row>
    <row r="1237" spans="1:4" ht="13.5" x14ac:dyDescent="0.25">
      <c r="A1237" s="159"/>
      <c r="B1237" s="159"/>
      <c r="C1237" s="159"/>
      <c r="D1237" s="160"/>
    </row>
    <row r="1238" spans="1:4" ht="13.5" x14ac:dyDescent="0.25">
      <c r="A1238" s="159"/>
      <c r="B1238" s="159"/>
      <c r="C1238" s="159"/>
      <c r="D1238" s="160"/>
    </row>
    <row r="1239" spans="1:4" ht="13.5" x14ac:dyDescent="0.25">
      <c r="A1239" s="159"/>
      <c r="B1239" s="159"/>
      <c r="C1239" s="159"/>
      <c r="D1239" s="160"/>
    </row>
    <row r="1240" spans="1:4" ht="13.5" x14ac:dyDescent="0.25">
      <c r="A1240" s="159"/>
      <c r="B1240" s="159"/>
      <c r="C1240" s="159"/>
      <c r="D1240" s="160"/>
    </row>
    <row r="1241" spans="1:4" ht="13.5" x14ac:dyDescent="0.25">
      <c r="A1241" s="159"/>
      <c r="B1241" s="159"/>
      <c r="C1241" s="159"/>
      <c r="D1241" s="160"/>
    </row>
    <row r="1242" spans="1:4" ht="13.5" x14ac:dyDescent="0.25">
      <c r="A1242" s="159"/>
      <c r="B1242" s="159"/>
      <c r="C1242" s="159"/>
      <c r="D1242" s="160"/>
    </row>
    <row r="1243" spans="1:4" ht="13.5" x14ac:dyDescent="0.25">
      <c r="A1243" s="159"/>
      <c r="B1243" s="159"/>
      <c r="C1243" s="159"/>
      <c r="D1243" s="160"/>
    </row>
    <row r="1244" spans="1:4" ht="13.5" x14ac:dyDescent="0.25">
      <c r="A1244" s="159"/>
      <c r="B1244" s="159"/>
      <c r="C1244" s="159"/>
      <c r="D1244" s="160"/>
    </row>
    <row r="1245" spans="1:4" ht="13.5" x14ac:dyDescent="0.25">
      <c r="A1245" s="159"/>
      <c r="B1245" s="159"/>
      <c r="C1245" s="159"/>
      <c r="D1245" s="160"/>
    </row>
    <row r="1246" spans="1:4" ht="13.5" x14ac:dyDescent="0.25">
      <c r="A1246" s="159"/>
      <c r="B1246" s="159"/>
      <c r="C1246" s="159"/>
      <c r="D1246" s="160"/>
    </row>
    <row r="1247" spans="1:4" ht="13.5" x14ac:dyDescent="0.25">
      <c r="A1247" s="159"/>
      <c r="B1247" s="159"/>
      <c r="C1247" s="159"/>
      <c r="D1247" s="160"/>
    </row>
    <row r="1248" spans="1:4" ht="13.5" x14ac:dyDescent="0.25">
      <c r="A1248" s="159"/>
      <c r="B1248" s="159"/>
      <c r="C1248" s="159"/>
      <c r="D1248" s="160"/>
    </row>
    <row r="1249" spans="1:4" ht="13.5" x14ac:dyDescent="0.25">
      <c r="A1249" s="159"/>
      <c r="B1249" s="159"/>
      <c r="C1249" s="159"/>
      <c r="D1249" s="160"/>
    </row>
    <row r="1250" spans="1:4" ht="13.5" x14ac:dyDescent="0.25">
      <c r="A1250" s="159"/>
      <c r="B1250" s="159"/>
      <c r="C1250" s="159"/>
      <c r="D1250" s="160"/>
    </row>
    <row r="1251" spans="1:4" ht="13.5" x14ac:dyDescent="0.25">
      <c r="A1251" s="159"/>
      <c r="B1251" s="159"/>
      <c r="C1251" s="159"/>
      <c r="D1251" s="160"/>
    </row>
    <row r="1252" spans="1:4" ht="13.5" x14ac:dyDescent="0.25">
      <c r="A1252" s="159"/>
      <c r="B1252" s="159"/>
      <c r="C1252" s="159"/>
      <c r="D1252" s="160"/>
    </row>
    <row r="1253" spans="1:4" ht="13.5" x14ac:dyDescent="0.25">
      <c r="A1253" s="159"/>
      <c r="B1253" s="159"/>
      <c r="C1253" s="159"/>
      <c r="D1253" s="160"/>
    </row>
    <row r="1254" spans="1:4" ht="13.5" x14ac:dyDescent="0.25">
      <c r="A1254" s="159"/>
      <c r="B1254" s="159"/>
      <c r="C1254" s="159"/>
      <c r="D1254" s="160"/>
    </row>
    <row r="1255" spans="1:4" ht="13.5" x14ac:dyDescent="0.25">
      <c r="A1255" s="159"/>
      <c r="B1255" s="159"/>
      <c r="C1255" s="159"/>
      <c r="D1255" s="160"/>
    </row>
    <row r="1256" spans="1:4" ht="13.5" x14ac:dyDescent="0.25">
      <c r="A1256" s="159"/>
      <c r="B1256" s="159"/>
      <c r="C1256" s="159"/>
      <c r="D1256" s="160"/>
    </row>
    <row r="1257" spans="1:4" ht="13.5" x14ac:dyDescent="0.25">
      <c r="A1257" s="159"/>
      <c r="B1257" s="159"/>
      <c r="C1257" s="159"/>
      <c r="D1257" s="160"/>
    </row>
    <row r="1258" spans="1:4" ht="13.5" x14ac:dyDescent="0.25">
      <c r="A1258" s="159"/>
      <c r="B1258" s="159"/>
      <c r="C1258" s="159"/>
      <c r="D1258" s="160"/>
    </row>
    <row r="1259" spans="1:4" ht="13.5" x14ac:dyDescent="0.25">
      <c r="A1259" s="159"/>
      <c r="B1259" s="159"/>
      <c r="C1259" s="159"/>
      <c r="D1259" s="160"/>
    </row>
    <row r="1260" spans="1:4" ht="13.5" x14ac:dyDescent="0.25">
      <c r="A1260" s="159"/>
      <c r="B1260" s="159"/>
      <c r="C1260" s="159"/>
      <c r="D1260" s="160"/>
    </row>
    <row r="1261" spans="1:4" ht="13.5" x14ac:dyDescent="0.25">
      <c r="A1261" s="159"/>
      <c r="B1261" s="159"/>
      <c r="C1261" s="159"/>
      <c r="D1261" s="160"/>
    </row>
    <row r="1262" spans="1:4" ht="13.5" x14ac:dyDescent="0.25">
      <c r="A1262" s="159"/>
      <c r="B1262" s="159"/>
      <c r="C1262" s="159"/>
      <c r="D1262" s="160"/>
    </row>
    <row r="1263" spans="1:4" ht="13.5" x14ac:dyDescent="0.25">
      <c r="A1263" s="159"/>
      <c r="B1263" s="159"/>
      <c r="C1263" s="159"/>
      <c r="D1263" s="160"/>
    </row>
    <row r="1264" spans="1:4" ht="13.5" x14ac:dyDescent="0.25">
      <c r="A1264" s="159"/>
      <c r="B1264" s="159"/>
      <c r="C1264" s="159"/>
      <c r="D1264" s="160"/>
    </row>
    <row r="1265" spans="1:4" ht="13.5" x14ac:dyDescent="0.25">
      <c r="A1265" s="159"/>
      <c r="B1265" s="159"/>
      <c r="C1265" s="159"/>
      <c r="D1265" s="160"/>
    </row>
    <row r="1266" spans="1:4" ht="13.5" x14ac:dyDescent="0.25">
      <c r="A1266" s="159"/>
      <c r="B1266" s="159"/>
      <c r="C1266" s="159"/>
      <c r="D1266" s="160"/>
    </row>
    <row r="1267" spans="1:4" ht="13.5" x14ac:dyDescent="0.25">
      <c r="A1267" s="159"/>
      <c r="B1267" s="159"/>
      <c r="C1267" s="159"/>
      <c r="D1267" s="160"/>
    </row>
    <row r="1268" spans="1:4" ht="13.5" x14ac:dyDescent="0.25">
      <c r="A1268" s="159"/>
      <c r="B1268" s="159"/>
      <c r="C1268" s="159"/>
      <c r="D1268" s="160"/>
    </row>
    <row r="1269" spans="1:4" ht="13.5" x14ac:dyDescent="0.25">
      <c r="A1269" s="159"/>
      <c r="B1269" s="159"/>
      <c r="C1269" s="159"/>
      <c r="D1269" s="160"/>
    </row>
    <row r="1270" spans="1:4" ht="13.5" x14ac:dyDescent="0.25">
      <c r="A1270" s="159"/>
      <c r="B1270" s="159"/>
      <c r="C1270" s="159"/>
      <c r="D1270" s="160"/>
    </row>
    <row r="1271" spans="1:4" ht="13.5" x14ac:dyDescent="0.25">
      <c r="A1271" s="159"/>
      <c r="B1271" s="159"/>
      <c r="C1271" s="159"/>
      <c r="D1271" s="160"/>
    </row>
    <row r="1272" spans="1:4" ht="13.5" x14ac:dyDescent="0.25">
      <c r="A1272" s="159"/>
      <c r="B1272" s="159"/>
      <c r="C1272" s="159"/>
      <c r="D1272" s="160"/>
    </row>
    <row r="1273" spans="1:4" ht="13.5" x14ac:dyDescent="0.25">
      <c r="A1273" s="159"/>
      <c r="B1273" s="159"/>
      <c r="C1273" s="159"/>
      <c r="D1273" s="160"/>
    </row>
    <row r="1274" spans="1:4" ht="13.5" x14ac:dyDescent="0.25">
      <c r="A1274" s="159"/>
      <c r="B1274" s="159"/>
      <c r="C1274" s="159"/>
      <c r="D1274" s="160"/>
    </row>
    <row r="1275" spans="1:4" ht="13.5" x14ac:dyDescent="0.25">
      <c r="A1275" s="159"/>
      <c r="B1275" s="159"/>
      <c r="C1275" s="159"/>
      <c r="D1275" s="160"/>
    </row>
    <row r="1276" spans="1:4" ht="13.5" x14ac:dyDescent="0.25">
      <c r="A1276" s="159"/>
      <c r="B1276" s="159"/>
      <c r="C1276" s="159"/>
      <c r="D1276" s="160"/>
    </row>
    <row r="1277" spans="1:4" ht="13.5" x14ac:dyDescent="0.25">
      <c r="A1277" s="159"/>
      <c r="B1277" s="159"/>
      <c r="C1277" s="159"/>
      <c r="D1277" s="160"/>
    </row>
    <row r="1278" spans="1:4" ht="13.5" x14ac:dyDescent="0.25">
      <c r="A1278" s="159"/>
      <c r="B1278" s="159"/>
      <c r="C1278" s="159"/>
      <c r="D1278" s="160"/>
    </row>
    <row r="1279" spans="1:4" ht="13.5" x14ac:dyDescent="0.25">
      <c r="A1279" s="159"/>
      <c r="B1279" s="159"/>
      <c r="C1279" s="159"/>
      <c r="D1279" s="160"/>
    </row>
    <row r="1280" spans="1:4" ht="13.5" x14ac:dyDescent="0.25">
      <c r="A1280" s="159"/>
      <c r="B1280" s="159"/>
      <c r="C1280" s="159"/>
      <c r="D1280" s="160"/>
    </row>
    <row r="1281" spans="1:4" ht="13.5" x14ac:dyDescent="0.25">
      <c r="A1281" s="159"/>
      <c r="B1281" s="159"/>
      <c r="C1281" s="159"/>
      <c r="D1281" s="160"/>
    </row>
    <row r="1282" spans="1:4" ht="13.5" x14ac:dyDescent="0.25">
      <c r="A1282" s="159"/>
      <c r="B1282" s="159"/>
      <c r="C1282" s="159"/>
      <c r="D1282" s="160"/>
    </row>
    <row r="1283" spans="1:4" ht="13.5" x14ac:dyDescent="0.25">
      <c r="A1283" s="159"/>
      <c r="B1283" s="159"/>
      <c r="C1283" s="159"/>
      <c r="D1283" s="160"/>
    </row>
    <row r="1284" spans="1:4" ht="13.5" x14ac:dyDescent="0.25">
      <c r="A1284" s="159"/>
      <c r="B1284" s="159"/>
      <c r="C1284" s="159"/>
      <c r="D1284" s="160"/>
    </row>
    <row r="1285" spans="1:4" ht="13.5" x14ac:dyDescent="0.25">
      <c r="A1285" s="159"/>
      <c r="B1285" s="159"/>
      <c r="C1285" s="159"/>
      <c r="D1285" s="160"/>
    </row>
    <row r="1286" spans="1:4" ht="13.5" x14ac:dyDescent="0.25">
      <c r="A1286" s="159"/>
      <c r="B1286" s="159"/>
      <c r="C1286" s="159"/>
      <c r="D1286" s="160"/>
    </row>
    <row r="1287" spans="1:4" ht="13.5" x14ac:dyDescent="0.25">
      <c r="A1287" s="159"/>
      <c r="B1287" s="159"/>
      <c r="C1287" s="159"/>
      <c r="D1287" s="160"/>
    </row>
    <row r="1288" spans="1:4" ht="13.5" x14ac:dyDescent="0.25">
      <c r="A1288" s="159"/>
      <c r="B1288" s="159"/>
      <c r="C1288" s="159"/>
      <c r="D1288" s="160"/>
    </row>
    <row r="1289" spans="1:4" ht="13.5" x14ac:dyDescent="0.25">
      <c r="A1289" s="159"/>
      <c r="B1289" s="159"/>
      <c r="C1289" s="159"/>
      <c r="D1289" s="160"/>
    </row>
    <row r="1290" spans="1:4" ht="13.5" x14ac:dyDescent="0.25">
      <c r="A1290" s="159"/>
      <c r="B1290" s="159"/>
      <c r="C1290" s="159"/>
      <c r="D1290" s="160"/>
    </row>
    <row r="1291" spans="1:4" ht="13.5" x14ac:dyDescent="0.25">
      <c r="A1291" s="159"/>
      <c r="B1291" s="159"/>
      <c r="C1291" s="159"/>
      <c r="D1291" s="160"/>
    </row>
    <row r="1292" spans="1:4" ht="13.5" x14ac:dyDescent="0.25">
      <c r="A1292" s="159"/>
      <c r="B1292" s="159"/>
      <c r="C1292" s="159"/>
      <c r="D1292" s="160"/>
    </row>
    <row r="1293" spans="1:4" ht="13.5" x14ac:dyDescent="0.25">
      <c r="A1293" s="159"/>
      <c r="B1293" s="159"/>
      <c r="C1293" s="159"/>
      <c r="D1293" s="160"/>
    </row>
    <row r="1294" spans="1:4" ht="13.5" x14ac:dyDescent="0.25">
      <c r="A1294" s="159"/>
      <c r="B1294" s="159"/>
      <c r="C1294" s="159"/>
      <c r="D1294" s="160"/>
    </row>
    <row r="1295" spans="1:4" ht="13.5" x14ac:dyDescent="0.25">
      <c r="A1295" s="159"/>
      <c r="B1295" s="159"/>
      <c r="C1295" s="159"/>
      <c r="D1295" s="160"/>
    </row>
    <row r="1296" spans="1:4" ht="13.5" x14ac:dyDescent="0.25">
      <c r="A1296" s="159"/>
      <c r="B1296" s="159"/>
      <c r="C1296" s="159"/>
      <c r="D1296" s="160"/>
    </row>
    <row r="1297" spans="1:4" ht="13.5" x14ac:dyDescent="0.25">
      <c r="A1297" s="159"/>
      <c r="B1297" s="159"/>
      <c r="C1297" s="159"/>
      <c r="D1297" s="160"/>
    </row>
    <row r="1298" spans="1:4" ht="13.5" x14ac:dyDescent="0.25">
      <c r="A1298" s="159"/>
      <c r="B1298" s="159"/>
      <c r="C1298" s="159"/>
      <c r="D1298" s="160"/>
    </row>
    <row r="1299" spans="1:4" ht="13.5" x14ac:dyDescent="0.25">
      <c r="A1299" s="159"/>
      <c r="B1299" s="159"/>
      <c r="C1299" s="159"/>
      <c r="D1299" s="160"/>
    </row>
    <row r="1300" spans="1:4" ht="13.5" x14ac:dyDescent="0.25">
      <c r="A1300" s="159"/>
      <c r="B1300" s="159"/>
      <c r="C1300" s="159"/>
      <c r="D1300" s="160"/>
    </row>
    <row r="1301" spans="1:4" ht="13.5" x14ac:dyDescent="0.25">
      <c r="A1301" s="159"/>
      <c r="B1301" s="159"/>
      <c r="C1301" s="159"/>
      <c r="D1301" s="160"/>
    </row>
    <row r="1302" spans="1:4" ht="13.5" x14ac:dyDescent="0.25">
      <c r="A1302" s="159"/>
      <c r="B1302" s="159"/>
      <c r="C1302" s="159"/>
      <c r="D1302" s="160"/>
    </row>
    <row r="1303" spans="1:4" ht="13.5" x14ac:dyDescent="0.25">
      <c r="A1303" s="159"/>
      <c r="B1303" s="159"/>
      <c r="C1303" s="159"/>
      <c r="D1303" s="160"/>
    </row>
    <row r="1304" spans="1:4" ht="13.5" x14ac:dyDescent="0.25">
      <c r="A1304" s="159"/>
      <c r="B1304" s="159"/>
      <c r="C1304" s="159"/>
      <c r="D1304" s="160"/>
    </row>
    <row r="1305" spans="1:4" ht="13.5" x14ac:dyDescent="0.25">
      <c r="A1305" s="159"/>
      <c r="B1305" s="159"/>
      <c r="C1305" s="159"/>
      <c r="D1305" s="160"/>
    </row>
    <row r="1306" spans="1:4" ht="13.5" x14ac:dyDescent="0.25">
      <c r="A1306" s="159"/>
      <c r="B1306" s="159"/>
      <c r="C1306" s="159"/>
      <c r="D1306" s="160"/>
    </row>
    <row r="1307" spans="1:4" ht="13.5" x14ac:dyDescent="0.25">
      <c r="A1307" s="159"/>
      <c r="B1307" s="159"/>
      <c r="C1307" s="159"/>
      <c r="D1307" s="160"/>
    </row>
    <row r="1308" spans="1:4" ht="13.5" x14ac:dyDescent="0.25">
      <c r="A1308" s="159"/>
      <c r="B1308" s="159"/>
      <c r="C1308" s="159"/>
      <c r="D1308" s="160"/>
    </row>
    <row r="1309" spans="1:4" ht="13.5" x14ac:dyDescent="0.25">
      <c r="A1309" s="159"/>
      <c r="B1309" s="159"/>
      <c r="C1309" s="159"/>
      <c r="D1309" s="160"/>
    </row>
    <row r="1310" spans="1:4" ht="13.5" x14ac:dyDescent="0.25">
      <c r="A1310" s="159"/>
      <c r="B1310" s="159"/>
      <c r="C1310" s="159"/>
      <c r="D1310" s="160"/>
    </row>
    <row r="1311" spans="1:4" ht="13.5" x14ac:dyDescent="0.25">
      <c r="A1311" s="159"/>
      <c r="B1311" s="159"/>
      <c r="C1311" s="159"/>
      <c r="D1311" s="160"/>
    </row>
    <row r="1312" spans="1:4" ht="13.5" x14ac:dyDescent="0.25">
      <c r="A1312" s="159"/>
      <c r="B1312" s="159"/>
      <c r="C1312" s="159"/>
      <c r="D1312" s="160"/>
    </row>
    <row r="1313" spans="1:4" ht="13.5" x14ac:dyDescent="0.25">
      <c r="A1313" s="159"/>
      <c r="B1313" s="159"/>
      <c r="C1313" s="159"/>
      <c r="D1313" s="160"/>
    </row>
    <row r="1314" spans="1:4" ht="13.5" x14ac:dyDescent="0.25">
      <c r="A1314" s="159"/>
      <c r="B1314" s="159"/>
      <c r="C1314" s="159"/>
      <c r="D1314" s="160"/>
    </row>
    <row r="1315" spans="1:4" ht="13.5" x14ac:dyDescent="0.25">
      <c r="A1315" s="159"/>
      <c r="B1315" s="159"/>
      <c r="C1315" s="159"/>
      <c r="D1315" s="160"/>
    </row>
    <row r="1316" spans="1:4" ht="13.5" x14ac:dyDescent="0.25">
      <c r="A1316" s="159"/>
      <c r="B1316" s="159"/>
      <c r="C1316" s="159"/>
      <c r="D1316" s="160"/>
    </row>
    <row r="1317" spans="1:4" ht="13.5" x14ac:dyDescent="0.25">
      <c r="A1317" s="159"/>
      <c r="B1317" s="159"/>
      <c r="C1317" s="159"/>
      <c r="D1317" s="160"/>
    </row>
    <row r="1318" spans="1:4" ht="13.5" x14ac:dyDescent="0.25">
      <c r="A1318" s="159"/>
      <c r="B1318" s="159"/>
      <c r="C1318" s="159"/>
      <c r="D1318" s="160"/>
    </row>
    <row r="1319" spans="1:4" ht="13.5" x14ac:dyDescent="0.25">
      <c r="A1319" s="159"/>
      <c r="B1319" s="159"/>
      <c r="C1319" s="159"/>
      <c r="D1319" s="160"/>
    </row>
    <row r="1320" spans="1:4" ht="13.5" x14ac:dyDescent="0.25">
      <c r="A1320" s="159"/>
      <c r="B1320" s="159"/>
      <c r="C1320" s="159"/>
      <c r="D1320" s="160"/>
    </row>
    <row r="1321" spans="1:4" ht="13.5" x14ac:dyDescent="0.25">
      <c r="A1321" s="159"/>
      <c r="B1321" s="159"/>
      <c r="C1321" s="159"/>
      <c r="D1321" s="160"/>
    </row>
    <row r="1322" spans="1:4" ht="13.5" x14ac:dyDescent="0.25">
      <c r="A1322" s="159"/>
      <c r="B1322" s="159"/>
      <c r="C1322" s="159"/>
      <c r="D1322" s="160"/>
    </row>
    <row r="1323" spans="1:4" ht="13.5" x14ac:dyDescent="0.25">
      <c r="A1323" s="159"/>
      <c r="B1323" s="159"/>
      <c r="C1323" s="159"/>
      <c r="D1323" s="160"/>
    </row>
    <row r="1324" spans="1:4" ht="13.5" x14ac:dyDescent="0.25">
      <c r="A1324" s="159"/>
      <c r="B1324" s="159"/>
      <c r="C1324" s="159"/>
      <c r="D1324" s="160"/>
    </row>
    <row r="1325" spans="1:4" ht="13.5" x14ac:dyDescent="0.25">
      <c r="A1325" s="159"/>
      <c r="B1325" s="159"/>
      <c r="C1325" s="159"/>
      <c r="D1325" s="160"/>
    </row>
    <row r="1326" spans="1:4" ht="13.5" x14ac:dyDescent="0.25">
      <c r="A1326" s="159"/>
      <c r="B1326" s="159"/>
      <c r="C1326" s="159"/>
      <c r="D1326" s="160"/>
    </row>
    <row r="1327" spans="1:4" ht="13.5" x14ac:dyDescent="0.25">
      <c r="A1327" s="159"/>
      <c r="B1327" s="159"/>
      <c r="C1327" s="159"/>
      <c r="D1327" s="160"/>
    </row>
    <row r="1328" spans="1:4" ht="13.5" x14ac:dyDescent="0.25">
      <c r="A1328" s="159"/>
      <c r="B1328" s="159"/>
      <c r="C1328" s="159"/>
      <c r="D1328" s="160"/>
    </row>
    <row r="1329" spans="1:4" ht="13.5" x14ac:dyDescent="0.25">
      <c r="A1329" s="159"/>
      <c r="B1329" s="159"/>
      <c r="C1329" s="159"/>
      <c r="D1329" s="160"/>
    </row>
    <row r="1330" spans="1:4" ht="13.5" x14ac:dyDescent="0.25">
      <c r="A1330" s="159"/>
      <c r="B1330" s="159"/>
      <c r="C1330" s="159"/>
      <c r="D1330" s="160"/>
    </row>
    <row r="1331" spans="1:4" ht="13.5" x14ac:dyDescent="0.25">
      <c r="A1331" s="159"/>
      <c r="B1331" s="159"/>
      <c r="C1331" s="159"/>
      <c r="D1331" s="160"/>
    </row>
    <row r="1332" spans="1:4" ht="13.5" x14ac:dyDescent="0.25">
      <c r="A1332" s="159"/>
      <c r="B1332" s="159"/>
      <c r="C1332" s="159"/>
      <c r="D1332" s="160"/>
    </row>
    <row r="1333" spans="1:4" ht="13.5" x14ac:dyDescent="0.25">
      <c r="A1333" s="159"/>
      <c r="B1333" s="159"/>
      <c r="C1333" s="159"/>
      <c r="D1333" s="160"/>
    </row>
    <row r="1334" spans="1:4" ht="13.5" x14ac:dyDescent="0.25">
      <c r="A1334" s="159"/>
      <c r="B1334" s="159"/>
      <c r="C1334" s="159"/>
      <c r="D1334" s="160"/>
    </row>
    <row r="1335" spans="1:4" ht="13.5" x14ac:dyDescent="0.25">
      <c r="A1335" s="159"/>
      <c r="B1335" s="159"/>
      <c r="C1335" s="159"/>
      <c r="D1335" s="160"/>
    </row>
    <row r="1336" spans="1:4" ht="13.5" x14ac:dyDescent="0.25">
      <c r="A1336" s="159"/>
      <c r="B1336" s="159"/>
      <c r="C1336" s="159"/>
      <c r="D1336" s="160"/>
    </row>
    <row r="1337" spans="1:4" ht="13.5" x14ac:dyDescent="0.25">
      <c r="A1337" s="159"/>
      <c r="B1337" s="159"/>
      <c r="C1337" s="159"/>
      <c r="D1337" s="160"/>
    </row>
    <row r="1338" spans="1:4" ht="13.5" x14ac:dyDescent="0.25">
      <c r="A1338" s="159"/>
      <c r="B1338" s="159"/>
      <c r="C1338" s="159"/>
      <c r="D1338" s="160"/>
    </row>
    <row r="1339" spans="1:4" ht="13.5" x14ac:dyDescent="0.25">
      <c r="A1339" s="159"/>
      <c r="B1339" s="159"/>
      <c r="C1339" s="159"/>
      <c r="D1339" s="160"/>
    </row>
    <row r="1340" spans="1:4" ht="13.5" x14ac:dyDescent="0.25">
      <c r="A1340" s="159"/>
      <c r="B1340" s="159"/>
      <c r="C1340" s="159"/>
      <c r="D1340" s="160"/>
    </row>
    <row r="1341" spans="1:4" ht="13.5" x14ac:dyDescent="0.25">
      <c r="A1341" s="159"/>
      <c r="B1341" s="159"/>
      <c r="C1341" s="159"/>
      <c r="D1341" s="160"/>
    </row>
    <row r="1342" spans="1:4" ht="13.5" x14ac:dyDescent="0.25">
      <c r="A1342" s="159"/>
      <c r="B1342" s="159"/>
      <c r="C1342" s="159"/>
      <c r="D1342" s="160"/>
    </row>
    <row r="1343" spans="1:4" ht="13.5" x14ac:dyDescent="0.25">
      <c r="A1343" s="159"/>
      <c r="B1343" s="159"/>
      <c r="C1343" s="159"/>
      <c r="D1343" s="160"/>
    </row>
    <row r="1344" spans="1:4" ht="13.5" x14ac:dyDescent="0.25">
      <c r="A1344" s="159"/>
      <c r="B1344" s="159"/>
      <c r="C1344" s="159"/>
      <c r="D1344" s="160"/>
    </row>
    <row r="1345" spans="1:4" ht="13.5" x14ac:dyDescent="0.25">
      <c r="A1345" s="159"/>
      <c r="B1345" s="159"/>
      <c r="C1345" s="159"/>
      <c r="D1345" s="160"/>
    </row>
    <row r="1346" spans="1:4" ht="13.5" x14ac:dyDescent="0.25">
      <c r="A1346" s="159"/>
      <c r="B1346" s="159"/>
      <c r="C1346" s="159"/>
      <c r="D1346" s="160"/>
    </row>
    <row r="1347" spans="1:4" ht="13.5" x14ac:dyDescent="0.25">
      <c r="A1347" s="159"/>
      <c r="B1347" s="159"/>
      <c r="C1347" s="159"/>
      <c r="D1347" s="160"/>
    </row>
    <row r="1348" spans="1:4" ht="13.5" x14ac:dyDescent="0.25">
      <c r="A1348" s="159"/>
      <c r="B1348" s="159"/>
      <c r="C1348" s="159"/>
      <c r="D1348" s="160"/>
    </row>
    <row r="1349" spans="1:4" ht="13.5" x14ac:dyDescent="0.25">
      <c r="A1349" s="159"/>
      <c r="B1349" s="159"/>
      <c r="C1349" s="159"/>
      <c r="D1349" s="160"/>
    </row>
    <row r="1350" spans="1:4" ht="13.5" x14ac:dyDescent="0.25">
      <c r="A1350" s="159"/>
      <c r="B1350" s="159"/>
      <c r="C1350" s="159"/>
      <c r="D1350" s="160"/>
    </row>
    <row r="1351" spans="1:4" ht="13.5" x14ac:dyDescent="0.25">
      <c r="A1351" s="159"/>
      <c r="B1351" s="159"/>
      <c r="C1351" s="159"/>
      <c r="D1351" s="160"/>
    </row>
    <row r="1352" spans="1:4" ht="13.5" x14ac:dyDescent="0.25">
      <c r="A1352" s="159"/>
      <c r="B1352" s="159"/>
      <c r="C1352" s="159"/>
      <c r="D1352" s="160"/>
    </row>
    <row r="1353" spans="1:4" ht="13.5" x14ac:dyDescent="0.25">
      <c r="A1353" s="159"/>
      <c r="B1353" s="159"/>
      <c r="C1353" s="159"/>
      <c r="D1353" s="160"/>
    </row>
    <row r="1354" spans="1:4" ht="13.5" x14ac:dyDescent="0.25">
      <c r="A1354" s="159"/>
      <c r="B1354" s="159"/>
      <c r="C1354" s="159"/>
      <c r="D1354" s="160"/>
    </row>
    <row r="1355" spans="1:4" ht="13.5" x14ac:dyDescent="0.25">
      <c r="A1355" s="159"/>
      <c r="B1355" s="159"/>
      <c r="C1355" s="159"/>
      <c r="D1355" s="160"/>
    </row>
    <row r="1356" spans="1:4" ht="13.5" x14ac:dyDescent="0.25">
      <c r="A1356" s="159"/>
      <c r="B1356" s="159"/>
      <c r="C1356" s="159"/>
      <c r="D1356" s="160"/>
    </row>
    <row r="1357" spans="1:4" ht="13.5" x14ac:dyDescent="0.25">
      <c r="A1357" s="159"/>
      <c r="B1357" s="159"/>
      <c r="C1357" s="159"/>
      <c r="D1357" s="160"/>
    </row>
    <row r="1358" spans="1:4" ht="13.5" x14ac:dyDescent="0.25">
      <c r="A1358" s="159"/>
      <c r="B1358" s="159"/>
      <c r="C1358" s="159"/>
      <c r="D1358" s="160"/>
    </row>
    <row r="1359" spans="1:4" ht="13.5" x14ac:dyDescent="0.25">
      <c r="A1359" s="159"/>
      <c r="B1359" s="159"/>
      <c r="C1359" s="159"/>
      <c r="D1359" s="160"/>
    </row>
    <row r="1360" spans="1:4" ht="13.5" x14ac:dyDescent="0.25">
      <c r="A1360" s="159"/>
      <c r="B1360" s="159"/>
      <c r="C1360" s="159"/>
      <c r="D1360" s="160"/>
    </row>
    <row r="1361" spans="1:4" ht="13.5" x14ac:dyDescent="0.25">
      <c r="A1361" s="159"/>
      <c r="B1361" s="159"/>
      <c r="C1361" s="159"/>
      <c r="D1361" s="160"/>
    </row>
    <row r="1362" spans="1:4" ht="13.5" x14ac:dyDescent="0.25">
      <c r="A1362" s="159"/>
      <c r="B1362" s="159"/>
      <c r="C1362" s="159"/>
      <c r="D1362" s="160"/>
    </row>
    <row r="1363" spans="1:4" ht="13.5" x14ac:dyDescent="0.25">
      <c r="A1363" s="159"/>
      <c r="B1363" s="159"/>
      <c r="C1363" s="159"/>
      <c r="D1363" s="160"/>
    </row>
    <row r="1364" spans="1:4" ht="13.5" x14ac:dyDescent="0.25">
      <c r="A1364" s="159"/>
      <c r="B1364" s="159"/>
      <c r="C1364" s="159"/>
      <c r="D1364" s="160"/>
    </row>
    <row r="1365" spans="1:4" ht="13.5" x14ac:dyDescent="0.25">
      <c r="A1365" s="159"/>
      <c r="B1365" s="159"/>
      <c r="C1365" s="159"/>
      <c r="D1365" s="160"/>
    </row>
    <row r="1366" spans="1:4" ht="13.5" x14ac:dyDescent="0.25">
      <c r="A1366" s="159"/>
      <c r="B1366" s="159"/>
      <c r="C1366" s="159"/>
      <c r="D1366" s="160"/>
    </row>
    <row r="1367" spans="1:4" ht="13.5" x14ac:dyDescent="0.25">
      <c r="A1367" s="159"/>
      <c r="B1367" s="159"/>
      <c r="C1367" s="159"/>
      <c r="D1367" s="160"/>
    </row>
    <row r="1368" spans="1:4" ht="13.5" x14ac:dyDescent="0.25">
      <c r="A1368" s="159"/>
      <c r="B1368" s="159"/>
      <c r="C1368" s="159"/>
      <c r="D1368" s="160"/>
    </row>
    <row r="1369" spans="1:4" ht="13.5" x14ac:dyDescent="0.25">
      <c r="A1369" s="159"/>
      <c r="B1369" s="159"/>
      <c r="C1369" s="159"/>
      <c r="D1369" s="160"/>
    </row>
    <row r="1370" spans="1:4" ht="13.5" x14ac:dyDescent="0.25">
      <c r="A1370" s="159"/>
      <c r="B1370" s="159"/>
      <c r="C1370" s="159"/>
      <c r="D1370" s="160"/>
    </row>
    <row r="1371" spans="1:4" ht="13.5" x14ac:dyDescent="0.25">
      <c r="A1371" s="159"/>
      <c r="B1371" s="159"/>
      <c r="C1371" s="159"/>
      <c r="D1371" s="160"/>
    </row>
    <row r="1372" spans="1:4" ht="13.5" x14ac:dyDescent="0.25">
      <c r="A1372" s="159"/>
      <c r="B1372" s="159"/>
      <c r="C1372" s="159"/>
      <c r="D1372" s="160"/>
    </row>
    <row r="1373" spans="1:4" ht="13.5" x14ac:dyDescent="0.25">
      <c r="A1373" s="159"/>
      <c r="B1373" s="159"/>
      <c r="C1373" s="159"/>
      <c r="D1373" s="160"/>
    </row>
    <row r="1374" spans="1:4" ht="13.5" x14ac:dyDescent="0.25">
      <c r="A1374" s="159"/>
      <c r="B1374" s="159"/>
      <c r="C1374" s="159"/>
      <c r="D1374" s="160"/>
    </row>
    <row r="1375" spans="1:4" ht="13.5" x14ac:dyDescent="0.25">
      <c r="A1375" s="159"/>
      <c r="B1375" s="159"/>
      <c r="C1375" s="159"/>
      <c r="D1375" s="160"/>
    </row>
    <row r="1376" spans="1:4" ht="13.5" x14ac:dyDescent="0.25">
      <c r="A1376" s="159"/>
      <c r="B1376" s="159"/>
      <c r="C1376" s="159"/>
      <c r="D1376" s="160"/>
    </row>
    <row r="1377" spans="1:4" ht="13.5" x14ac:dyDescent="0.25">
      <c r="A1377" s="159"/>
      <c r="B1377" s="159"/>
      <c r="C1377" s="159"/>
      <c r="D1377" s="160"/>
    </row>
    <row r="1378" spans="1:4" ht="13.5" x14ac:dyDescent="0.25">
      <c r="A1378" s="159"/>
      <c r="B1378" s="159"/>
      <c r="C1378" s="159"/>
      <c r="D1378" s="160"/>
    </row>
    <row r="1379" spans="1:4" ht="13.5" x14ac:dyDescent="0.25">
      <c r="A1379" s="159"/>
      <c r="B1379" s="159"/>
      <c r="C1379" s="159"/>
      <c r="D1379" s="160"/>
    </row>
    <row r="1380" spans="1:4" ht="13.5" x14ac:dyDescent="0.25">
      <c r="A1380" s="159"/>
      <c r="B1380" s="159"/>
      <c r="C1380" s="159"/>
      <c r="D1380" s="160"/>
    </row>
    <row r="1381" spans="1:4" ht="13.5" x14ac:dyDescent="0.25">
      <c r="A1381" s="159"/>
      <c r="B1381" s="159"/>
      <c r="C1381" s="159"/>
      <c r="D1381" s="160"/>
    </row>
    <row r="1382" spans="1:4" ht="13.5" x14ac:dyDescent="0.25">
      <c r="A1382" s="159"/>
      <c r="B1382" s="159"/>
      <c r="C1382" s="159"/>
      <c r="D1382" s="160"/>
    </row>
    <row r="1383" spans="1:4" ht="13.5" x14ac:dyDescent="0.25">
      <c r="A1383" s="159"/>
      <c r="B1383" s="159"/>
      <c r="C1383" s="159"/>
      <c r="D1383" s="160"/>
    </row>
    <row r="1384" spans="1:4" ht="13.5" x14ac:dyDescent="0.25">
      <c r="A1384" s="159"/>
      <c r="B1384" s="159"/>
      <c r="C1384" s="159"/>
      <c r="D1384" s="160"/>
    </row>
    <row r="1385" spans="1:4" ht="13.5" x14ac:dyDescent="0.25">
      <c r="A1385" s="159"/>
      <c r="B1385" s="159"/>
      <c r="C1385" s="159"/>
      <c r="D1385" s="160"/>
    </row>
    <row r="1386" spans="1:4" ht="13.5" x14ac:dyDescent="0.25">
      <c r="A1386" s="159"/>
      <c r="B1386" s="159"/>
      <c r="C1386" s="159"/>
      <c r="D1386" s="160"/>
    </row>
    <row r="1387" spans="1:4" ht="13.5" x14ac:dyDescent="0.25">
      <c r="A1387" s="159"/>
      <c r="B1387" s="159"/>
      <c r="C1387" s="159"/>
      <c r="D1387" s="160"/>
    </row>
    <row r="1388" spans="1:4" ht="13.5" x14ac:dyDescent="0.25">
      <c r="A1388" s="159"/>
      <c r="B1388" s="159"/>
      <c r="C1388" s="159"/>
      <c r="D1388" s="160"/>
    </row>
    <row r="1389" spans="1:4" ht="13.5" x14ac:dyDescent="0.25">
      <c r="A1389" s="159"/>
      <c r="B1389" s="159"/>
      <c r="C1389" s="159"/>
      <c r="D1389" s="160"/>
    </row>
    <row r="1390" spans="1:4" ht="13.5" x14ac:dyDescent="0.25">
      <c r="A1390" s="159"/>
      <c r="B1390" s="159"/>
      <c r="C1390" s="159"/>
      <c r="D1390" s="160"/>
    </row>
    <row r="1391" spans="1:4" ht="13.5" x14ac:dyDescent="0.25">
      <c r="A1391" s="159"/>
      <c r="B1391" s="159"/>
      <c r="C1391" s="159"/>
      <c r="D1391" s="160"/>
    </row>
    <row r="1392" spans="1:4" ht="13.5" x14ac:dyDescent="0.25">
      <c r="A1392" s="159"/>
      <c r="B1392" s="159"/>
      <c r="C1392" s="159"/>
      <c r="D1392" s="160"/>
    </row>
    <row r="1393" spans="1:4" ht="13.5" x14ac:dyDescent="0.25">
      <c r="A1393" s="159"/>
      <c r="B1393" s="159"/>
      <c r="C1393" s="159"/>
      <c r="D1393" s="160"/>
    </row>
    <row r="1394" spans="1:4" ht="13.5" x14ac:dyDescent="0.25">
      <c r="A1394" s="159"/>
      <c r="B1394" s="159"/>
      <c r="C1394" s="159"/>
      <c r="D1394" s="160"/>
    </row>
    <row r="1395" spans="1:4" ht="13.5" x14ac:dyDescent="0.25">
      <c r="A1395" s="159"/>
      <c r="B1395" s="159"/>
      <c r="C1395" s="159"/>
      <c r="D1395" s="160"/>
    </row>
    <row r="1396" spans="1:4" ht="13.5" x14ac:dyDescent="0.25">
      <c r="A1396" s="159"/>
      <c r="B1396" s="159"/>
      <c r="C1396" s="159"/>
      <c r="D1396" s="160"/>
    </row>
    <row r="1397" spans="1:4" ht="13.5" x14ac:dyDescent="0.25">
      <c r="A1397" s="159"/>
      <c r="B1397" s="159"/>
      <c r="C1397" s="159"/>
      <c r="D1397" s="160"/>
    </row>
    <row r="1398" spans="1:4" ht="13.5" x14ac:dyDescent="0.25">
      <c r="A1398" s="159"/>
      <c r="B1398" s="159"/>
      <c r="C1398" s="159"/>
      <c r="D1398" s="160"/>
    </row>
    <row r="1399" spans="1:4" ht="13.5" x14ac:dyDescent="0.25">
      <c r="A1399" s="159"/>
      <c r="B1399" s="159"/>
      <c r="C1399" s="159"/>
      <c r="D1399" s="160"/>
    </row>
    <row r="1400" spans="1:4" ht="13.5" x14ac:dyDescent="0.25">
      <c r="A1400" s="159"/>
      <c r="B1400" s="159"/>
      <c r="C1400" s="159"/>
      <c r="D1400" s="160"/>
    </row>
    <row r="1401" spans="1:4" ht="13.5" x14ac:dyDescent="0.25">
      <c r="A1401" s="159"/>
      <c r="B1401" s="159"/>
      <c r="C1401" s="159"/>
      <c r="D1401" s="160"/>
    </row>
    <row r="1402" spans="1:4" ht="13.5" x14ac:dyDescent="0.25">
      <c r="A1402" s="159"/>
      <c r="B1402" s="159"/>
      <c r="C1402" s="159"/>
      <c r="D1402" s="160"/>
    </row>
    <row r="1403" spans="1:4" ht="13.5" x14ac:dyDescent="0.25">
      <c r="A1403" s="159"/>
      <c r="B1403" s="159"/>
      <c r="C1403" s="159"/>
      <c r="D1403" s="160"/>
    </row>
    <row r="1404" spans="1:4" ht="13.5" x14ac:dyDescent="0.25">
      <c r="A1404" s="159"/>
      <c r="B1404" s="159"/>
      <c r="C1404" s="159"/>
      <c r="D1404" s="160"/>
    </row>
    <row r="1405" spans="1:4" ht="13.5" x14ac:dyDescent="0.25">
      <c r="A1405" s="159"/>
      <c r="B1405" s="159"/>
      <c r="C1405" s="159"/>
      <c r="D1405" s="160"/>
    </row>
    <row r="1406" spans="1:4" ht="13.5" x14ac:dyDescent="0.25">
      <c r="A1406" s="159"/>
      <c r="B1406" s="159"/>
      <c r="C1406" s="159"/>
      <c r="D1406" s="160"/>
    </row>
    <row r="1407" spans="1:4" ht="13.5" x14ac:dyDescent="0.25">
      <c r="A1407" s="159"/>
      <c r="B1407" s="159"/>
      <c r="C1407" s="159"/>
      <c r="D1407" s="160"/>
    </row>
    <row r="1408" spans="1:4" ht="13.5" x14ac:dyDescent="0.25">
      <c r="A1408" s="159"/>
      <c r="B1408" s="159"/>
      <c r="C1408" s="159"/>
      <c r="D1408" s="160"/>
    </row>
    <row r="1409" spans="1:4" ht="13.5" x14ac:dyDescent="0.25">
      <c r="A1409" s="159"/>
      <c r="B1409" s="159"/>
      <c r="C1409" s="159"/>
      <c r="D1409" s="160"/>
    </row>
    <row r="1410" spans="1:4" ht="13.5" x14ac:dyDescent="0.25">
      <c r="A1410" s="159"/>
      <c r="B1410" s="159"/>
      <c r="C1410" s="159"/>
      <c r="D1410" s="160"/>
    </row>
    <row r="1411" spans="1:4" ht="13.5" x14ac:dyDescent="0.25">
      <c r="A1411" s="159"/>
      <c r="B1411" s="159"/>
      <c r="C1411" s="159"/>
      <c r="D1411" s="160"/>
    </row>
    <row r="1412" spans="1:4" ht="13.5" x14ac:dyDescent="0.25">
      <c r="A1412" s="159"/>
      <c r="B1412" s="159"/>
      <c r="C1412" s="159"/>
      <c r="D1412" s="160"/>
    </row>
    <row r="1413" spans="1:4" ht="13.5" x14ac:dyDescent="0.25">
      <c r="A1413" s="159"/>
      <c r="B1413" s="159"/>
      <c r="C1413" s="159"/>
      <c r="D1413" s="160"/>
    </row>
    <row r="1414" spans="1:4" ht="13.5" x14ac:dyDescent="0.25">
      <c r="A1414" s="159"/>
      <c r="B1414" s="159"/>
      <c r="C1414" s="159"/>
      <c r="D1414" s="160"/>
    </row>
    <row r="1415" spans="1:4" ht="13.5" x14ac:dyDescent="0.25">
      <c r="A1415" s="159"/>
      <c r="B1415" s="159"/>
      <c r="C1415" s="159"/>
      <c r="D1415" s="160"/>
    </row>
    <row r="1416" spans="1:4" ht="13.5" x14ac:dyDescent="0.25">
      <c r="A1416" s="159"/>
      <c r="B1416" s="159"/>
      <c r="C1416" s="159"/>
      <c r="D1416" s="160"/>
    </row>
    <row r="1417" spans="1:4" ht="13.5" x14ac:dyDescent="0.25">
      <c r="A1417" s="159"/>
      <c r="B1417" s="159"/>
      <c r="C1417" s="159"/>
      <c r="D1417" s="160"/>
    </row>
    <row r="1418" spans="1:4" ht="13.5" x14ac:dyDescent="0.25">
      <c r="A1418" s="159"/>
      <c r="B1418" s="159"/>
      <c r="C1418" s="159"/>
      <c r="D1418" s="160"/>
    </row>
    <row r="1419" spans="1:4" ht="13.5" x14ac:dyDescent="0.25">
      <c r="A1419" s="159"/>
      <c r="B1419" s="159"/>
      <c r="C1419" s="159"/>
      <c r="D1419" s="160"/>
    </row>
    <row r="1420" spans="1:4" ht="13.5" x14ac:dyDescent="0.25">
      <c r="A1420" s="159"/>
      <c r="B1420" s="159"/>
      <c r="C1420" s="159"/>
      <c r="D1420" s="160"/>
    </row>
    <row r="1421" spans="1:4" ht="13.5" x14ac:dyDescent="0.25">
      <c r="A1421" s="159"/>
      <c r="B1421" s="159"/>
      <c r="C1421" s="159"/>
      <c r="D1421" s="160"/>
    </row>
    <row r="1422" spans="1:4" ht="13.5" x14ac:dyDescent="0.25">
      <c r="A1422" s="159"/>
      <c r="B1422" s="159"/>
      <c r="C1422" s="159"/>
      <c r="D1422" s="160"/>
    </row>
    <row r="1423" spans="1:4" ht="13.5" x14ac:dyDescent="0.25">
      <c r="A1423" s="159"/>
      <c r="B1423" s="159"/>
      <c r="C1423" s="159"/>
      <c r="D1423" s="160"/>
    </row>
    <row r="1424" spans="1:4" ht="13.5" x14ac:dyDescent="0.25">
      <c r="A1424" s="159"/>
      <c r="B1424" s="159"/>
      <c r="C1424" s="159"/>
      <c r="D1424" s="160"/>
    </row>
    <row r="1425" spans="1:4" ht="13.5" x14ac:dyDescent="0.25">
      <c r="A1425" s="159"/>
      <c r="B1425" s="159"/>
      <c r="C1425" s="159"/>
      <c r="D1425" s="160"/>
    </row>
    <row r="1426" spans="1:4" ht="13.5" x14ac:dyDescent="0.25">
      <c r="A1426" s="159"/>
      <c r="B1426" s="159"/>
      <c r="C1426" s="159"/>
      <c r="D1426" s="160"/>
    </row>
    <row r="1427" spans="1:4" ht="13.5" x14ac:dyDescent="0.25">
      <c r="A1427" s="159"/>
      <c r="B1427" s="159"/>
      <c r="C1427" s="159"/>
      <c r="D1427" s="160"/>
    </row>
    <row r="1428" spans="1:4" ht="13.5" x14ac:dyDescent="0.25">
      <c r="A1428" s="159"/>
      <c r="B1428" s="159"/>
      <c r="C1428" s="159"/>
      <c r="D1428" s="160"/>
    </row>
    <row r="1429" spans="1:4" ht="13.5" x14ac:dyDescent="0.25">
      <c r="A1429" s="159"/>
      <c r="B1429" s="159"/>
      <c r="C1429" s="159"/>
      <c r="D1429" s="160"/>
    </row>
    <row r="1430" spans="1:4" ht="13.5" x14ac:dyDescent="0.25">
      <c r="A1430" s="159"/>
      <c r="B1430" s="159"/>
      <c r="C1430" s="159"/>
      <c r="D1430" s="160"/>
    </row>
    <row r="1431" spans="1:4" ht="13.5" x14ac:dyDescent="0.25">
      <c r="A1431" s="159"/>
      <c r="B1431" s="159"/>
      <c r="C1431" s="159"/>
      <c r="D1431" s="160"/>
    </row>
    <row r="1432" spans="1:4" ht="13.5" x14ac:dyDescent="0.25">
      <c r="A1432" s="159"/>
      <c r="B1432" s="159"/>
      <c r="C1432" s="159"/>
      <c r="D1432" s="160"/>
    </row>
    <row r="1433" spans="1:4" ht="13.5" x14ac:dyDescent="0.25">
      <c r="A1433" s="159"/>
      <c r="B1433" s="159"/>
      <c r="C1433" s="159"/>
      <c r="D1433" s="160"/>
    </row>
    <row r="1434" spans="1:4" ht="13.5" x14ac:dyDescent="0.25">
      <c r="A1434" s="159"/>
      <c r="B1434" s="159"/>
      <c r="C1434" s="159"/>
      <c r="D1434" s="160"/>
    </row>
    <row r="1435" spans="1:4" ht="13.5" x14ac:dyDescent="0.25">
      <c r="A1435" s="159"/>
      <c r="B1435" s="159"/>
      <c r="C1435" s="159"/>
      <c r="D1435" s="160"/>
    </row>
    <row r="1436" spans="1:4" ht="13.5" x14ac:dyDescent="0.25">
      <c r="A1436" s="159"/>
      <c r="B1436" s="159"/>
      <c r="C1436" s="159"/>
      <c r="D1436" s="160"/>
    </row>
    <row r="1437" spans="1:4" ht="13.5" x14ac:dyDescent="0.25">
      <c r="A1437" s="159"/>
      <c r="B1437" s="159"/>
      <c r="C1437" s="159"/>
      <c r="D1437" s="160"/>
    </row>
    <row r="1438" spans="1:4" ht="13.5" x14ac:dyDescent="0.25">
      <c r="A1438" s="159"/>
      <c r="B1438" s="159"/>
      <c r="C1438" s="159"/>
      <c r="D1438" s="160"/>
    </row>
    <row r="1439" spans="1:4" ht="13.5" x14ac:dyDescent="0.25">
      <c r="A1439" s="159"/>
      <c r="B1439" s="159"/>
      <c r="C1439" s="159"/>
      <c r="D1439" s="160"/>
    </row>
    <row r="1440" spans="1:4" ht="13.5" x14ac:dyDescent="0.25">
      <c r="A1440" s="159"/>
      <c r="B1440" s="159"/>
      <c r="C1440" s="159"/>
      <c r="D1440" s="160"/>
    </row>
    <row r="1441" spans="1:4" ht="13.5" x14ac:dyDescent="0.25">
      <c r="A1441" s="159"/>
      <c r="B1441" s="159"/>
      <c r="C1441" s="159"/>
      <c r="D1441" s="160"/>
    </row>
    <row r="1442" spans="1:4" ht="13.5" x14ac:dyDescent="0.25">
      <c r="A1442" s="159"/>
      <c r="B1442" s="159"/>
      <c r="C1442" s="159"/>
      <c r="D1442" s="160"/>
    </row>
    <row r="1443" spans="1:4" ht="13.5" x14ac:dyDescent="0.25">
      <c r="A1443" s="159"/>
      <c r="B1443" s="159"/>
      <c r="C1443" s="159"/>
      <c r="D1443" s="160"/>
    </row>
    <row r="1444" spans="1:4" ht="13.5" x14ac:dyDescent="0.25">
      <c r="A1444" s="159"/>
      <c r="B1444" s="159"/>
      <c r="C1444" s="159"/>
      <c r="D1444" s="160"/>
    </row>
    <row r="1445" spans="1:4" ht="13.5" x14ac:dyDescent="0.25">
      <c r="A1445" s="159"/>
      <c r="B1445" s="159"/>
      <c r="C1445" s="159"/>
      <c r="D1445" s="160"/>
    </row>
    <row r="1446" spans="1:4" ht="13.5" x14ac:dyDescent="0.25">
      <c r="A1446" s="159"/>
      <c r="B1446" s="159"/>
      <c r="C1446" s="159"/>
      <c r="D1446" s="160"/>
    </row>
    <row r="1447" spans="1:4" ht="13.5" x14ac:dyDescent="0.25">
      <c r="A1447" s="159"/>
      <c r="B1447" s="159"/>
      <c r="C1447" s="159"/>
      <c r="D1447" s="160"/>
    </row>
    <row r="1448" spans="1:4" ht="13.5" x14ac:dyDescent="0.25">
      <c r="A1448" s="159"/>
      <c r="B1448" s="159"/>
      <c r="C1448" s="159"/>
      <c r="D1448" s="160"/>
    </row>
    <row r="1449" spans="1:4" ht="13.5" x14ac:dyDescent="0.25">
      <c r="A1449" s="159"/>
      <c r="B1449" s="159"/>
      <c r="C1449" s="159"/>
      <c r="D1449" s="160"/>
    </row>
    <row r="1450" spans="1:4" ht="13.5" x14ac:dyDescent="0.25">
      <c r="A1450" s="159"/>
      <c r="B1450" s="159"/>
      <c r="C1450" s="159"/>
      <c r="D1450" s="160"/>
    </row>
    <row r="1451" spans="1:4" ht="13.5" x14ac:dyDescent="0.25">
      <c r="A1451" s="159"/>
      <c r="B1451" s="159"/>
      <c r="C1451" s="159"/>
      <c r="D1451" s="160"/>
    </row>
    <row r="1452" spans="1:4" ht="13.5" x14ac:dyDescent="0.25">
      <c r="A1452" s="159"/>
      <c r="B1452" s="159"/>
      <c r="C1452" s="159"/>
      <c r="D1452" s="160"/>
    </row>
    <row r="1453" spans="1:4" ht="13.5" x14ac:dyDescent="0.25">
      <c r="A1453" s="159"/>
      <c r="B1453" s="159"/>
      <c r="C1453" s="159"/>
      <c r="D1453" s="160"/>
    </row>
    <row r="1454" spans="1:4" ht="13.5" x14ac:dyDescent="0.25">
      <c r="A1454" s="159"/>
      <c r="B1454" s="159"/>
      <c r="C1454" s="159"/>
      <c r="D1454" s="160"/>
    </row>
    <row r="1455" spans="1:4" ht="13.5" x14ac:dyDescent="0.25">
      <c r="A1455" s="159"/>
      <c r="B1455" s="159"/>
      <c r="C1455" s="159"/>
      <c r="D1455" s="160"/>
    </row>
    <row r="1456" spans="1:4" ht="13.5" x14ac:dyDescent="0.25">
      <c r="A1456" s="159"/>
      <c r="B1456" s="159"/>
      <c r="C1456" s="159"/>
      <c r="D1456" s="160"/>
    </row>
    <row r="1457" spans="1:4" ht="13.5" x14ac:dyDescent="0.25">
      <c r="A1457" s="159"/>
      <c r="B1457" s="159"/>
      <c r="C1457" s="159"/>
      <c r="D1457" s="160"/>
    </row>
    <row r="1458" spans="1:4" ht="13.5" x14ac:dyDescent="0.25">
      <c r="A1458" s="159"/>
      <c r="B1458" s="159"/>
      <c r="C1458" s="159"/>
      <c r="D1458" s="160"/>
    </row>
    <row r="1459" spans="1:4" ht="13.5" x14ac:dyDescent="0.25">
      <c r="A1459" s="159"/>
      <c r="B1459" s="159"/>
      <c r="C1459" s="159"/>
      <c r="D1459" s="160"/>
    </row>
    <row r="1460" spans="1:4" ht="13.5" x14ac:dyDescent="0.25">
      <c r="A1460" s="159"/>
      <c r="B1460" s="159"/>
      <c r="C1460" s="159"/>
      <c r="D1460" s="160"/>
    </row>
    <row r="1461" spans="1:4" ht="13.5" x14ac:dyDescent="0.25">
      <c r="A1461" s="159"/>
      <c r="B1461" s="159"/>
      <c r="C1461" s="159"/>
      <c r="D1461" s="160"/>
    </row>
    <row r="1462" spans="1:4" ht="13.5" x14ac:dyDescent="0.25">
      <c r="A1462" s="159"/>
      <c r="B1462" s="159"/>
      <c r="C1462" s="159"/>
      <c r="D1462" s="160"/>
    </row>
    <row r="1463" spans="1:4" ht="13.5" x14ac:dyDescent="0.25">
      <c r="A1463" s="159"/>
      <c r="B1463" s="159"/>
      <c r="C1463" s="159"/>
      <c r="D1463" s="160"/>
    </row>
    <row r="1464" spans="1:4" ht="13.5" x14ac:dyDescent="0.25">
      <c r="A1464" s="159"/>
      <c r="B1464" s="159"/>
      <c r="C1464" s="159"/>
      <c r="D1464" s="160"/>
    </row>
    <row r="1465" spans="1:4" ht="13.5" x14ac:dyDescent="0.25">
      <c r="A1465" s="159"/>
      <c r="B1465" s="159"/>
      <c r="C1465" s="159"/>
      <c r="D1465" s="160"/>
    </row>
    <row r="1466" spans="1:4" ht="13.5" x14ac:dyDescent="0.25">
      <c r="A1466" s="159"/>
      <c r="B1466" s="159"/>
      <c r="C1466" s="159"/>
      <c r="D1466" s="160"/>
    </row>
    <row r="1467" spans="1:4" ht="13.5" x14ac:dyDescent="0.25">
      <c r="A1467" s="159"/>
      <c r="B1467" s="159"/>
      <c r="C1467" s="159"/>
      <c r="D1467" s="160"/>
    </row>
    <row r="1468" spans="1:4" ht="13.5" x14ac:dyDescent="0.25">
      <c r="A1468" s="159"/>
      <c r="B1468" s="159"/>
      <c r="C1468" s="159"/>
      <c r="D1468" s="160"/>
    </row>
    <row r="1469" spans="1:4" ht="13.5" x14ac:dyDescent="0.25">
      <c r="A1469" s="159"/>
      <c r="B1469" s="159"/>
      <c r="C1469" s="159"/>
      <c r="D1469" s="160"/>
    </row>
    <row r="1470" spans="1:4" ht="13.5" x14ac:dyDescent="0.25">
      <c r="A1470" s="159"/>
      <c r="B1470" s="159"/>
      <c r="C1470" s="159"/>
      <c r="D1470" s="160"/>
    </row>
    <row r="1471" spans="1:4" ht="13.5" x14ac:dyDescent="0.25">
      <c r="A1471" s="159"/>
      <c r="B1471" s="159"/>
      <c r="C1471" s="159"/>
      <c r="D1471" s="160"/>
    </row>
    <row r="1472" spans="1:4" ht="13.5" x14ac:dyDescent="0.25">
      <c r="A1472" s="159"/>
      <c r="B1472" s="159"/>
      <c r="C1472" s="159"/>
      <c r="D1472" s="160"/>
    </row>
    <row r="1473" spans="1:4" ht="13.5" x14ac:dyDescent="0.25">
      <c r="A1473" s="159"/>
      <c r="B1473" s="159"/>
      <c r="C1473" s="159"/>
      <c r="D1473" s="160"/>
    </row>
    <row r="1474" spans="1:4" ht="13.5" x14ac:dyDescent="0.25">
      <c r="A1474" s="159"/>
      <c r="B1474" s="159"/>
      <c r="C1474" s="159"/>
      <c r="D1474" s="160"/>
    </row>
    <row r="1475" spans="1:4" ht="13.5" x14ac:dyDescent="0.25">
      <c r="A1475" s="159"/>
      <c r="B1475" s="159"/>
      <c r="C1475" s="159"/>
      <c r="D1475" s="160"/>
    </row>
    <row r="1476" spans="1:4" ht="13.5" x14ac:dyDescent="0.25">
      <c r="A1476" s="159"/>
      <c r="B1476" s="159"/>
      <c r="C1476" s="159"/>
      <c r="D1476" s="160"/>
    </row>
    <row r="1477" spans="1:4" ht="13.5" x14ac:dyDescent="0.25">
      <c r="A1477" s="159"/>
      <c r="B1477" s="159"/>
      <c r="C1477" s="159"/>
      <c r="D1477" s="160"/>
    </row>
    <row r="1478" spans="1:4" ht="13.5" x14ac:dyDescent="0.25">
      <c r="A1478" s="159"/>
      <c r="B1478" s="159"/>
      <c r="C1478" s="159"/>
      <c r="D1478" s="160"/>
    </row>
    <row r="1479" spans="1:4" ht="13.5" x14ac:dyDescent="0.25">
      <c r="A1479" s="159"/>
      <c r="B1479" s="159"/>
      <c r="C1479" s="159"/>
      <c r="D1479" s="160"/>
    </row>
    <row r="1480" spans="1:4" ht="13.5" x14ac:dyDescent="0.25">
      <c r="A1480" s="159"/>
      <c r="B1480" s="159"/>
      <c r="C1480" s="159"/>
      <c r="D1480" s="160"/>
    </row>
    <row r="1481" spans="1:4" ht="13.5" x14ac:dyDescent="0.25">
      <c r="A1481" s="159"/>
      <c r="B1481" s="159"/>
      <c r="C1481" s="159"/>
      <c r="D1481" s="160"/>
    </row>
    <row r="1482" spans="1:4" ht="13.5" x14ac:dyDescent="0.25">
      <c r="A1482" s="159"/>
      <c r="B1482" s="159"/>
      <c r="C1482" s="159"/>
      <c r="D1482" s="160"/>
    </row>
    <row r="1483" spans="1:4" ht="13.5" x14ac:dyDescent="0.25">
      <c r="A1483" s="159"/>
      <c r="B1483" s="159"/>
      <c r="C1483" s="159"/>
      <c r="D1483" s="160"/>
    </row>
    <row r="1484" spans="1:4" ht="13.5" x14ac:dyDescent="0.25">
      <c r="A1484" s="159"/>
      <c r="B1484" s="159"/>
      <c r="C1484" s="159"/>
      <c r="D1484" s="160"/>
    </row>
    <row r="1485" spans="1:4" ht="13.5" x14ac:dyDescent="0.25">
      <c r="A1485" s="159"/>
      <c r="B1485" s="159"/>
      <c r="C1485" s="159"/>
      <c r="D1485" s="160"/>
    </row>
    <row r="1486" spans="1:4" ht="13.5" x14ac:dyDescent="0.25">
      <c r="A1486" s="159"/>
      <c r="B1486" s="159"/>
      <c r="C1486" s="159"/>
      <c r="D1486" s="160"/>
    </row>
    <row r="1487" spans="1:4" ht="13.5" x14ac:dyDescent="0.25">
      <c r="A1487" s="159"/>
      <c r="B1487" s="159"/>
      <c r="C1487" s="159"/>
      <c r="D1487" s="160"/>
    </row>
    <row r="1488" spans="1:4" ht="13.5" x14ac:dyDescent="0.25">
      <c r="A1488" s="159"/>
      <c r="B1488" s="159"/>
      <c r="C1488" s="159"/>
      <c r="D1488" s="160"/>
    </row>
    <row r="1489" spans="1:4" ht="13.5" x14ac:dyDescent="0.25">
      <c r="A1489" s="159"/>
      <c r="B1489" s="159"/>
      <c r="C1489" s="159"/>
      <c r="D1489" s="160"/>
    </row>
    <row r="1490" spans="1:4" ht="13.5" x14ac:dyDescent="0.25">
      <c r="A1490" s="159"/>
      <c r="B1490" s="159"/>
      <c r="C1490" s="159"/>
      <c r="D1490" s="160"/>
    </row>
    <row r="1491" spans="1:4" ht="13.5" x14ac:dyDescent="0.25">
      <c r="A1491" s="159"/>
      <c r="B1491" s="159"/>
      <c r="C1491" s="159"/>
      <c r="D1491" s="160"/>
    </row>
    <row r="1492" spans="1:4" ht="13.5" x14ac:dyDescent="0.25">
      <c r="A1492" s="159"/>
      <c r="B1492" s="159"/>
      <c r="C1492" s="159"/>
      <c r="D1492" s="160"/>
    </row>
    <row r="1493" spans="1:4" ht="13.5" x14ac:dyDescent="0.25">
      <c r="A1493" s="159"/>
      <c r="B1493" s="159"/>
      <c r="C1493" s="159"/>
      <c r="D1493" s="160"/>
    </row>
    <row r="1494" spans="1:4" ht="13.5" x14ac:dyDescent="0.25">
      <c r="A1494" s="159"/>
      <c r="B1494" s="159"/>
      <c r="C1494" s="159"/>
      <c r="D1494" s="160"/>
    </row>
    <row r="1495" spans="1:4" ht="13.5" x14ac:dyDescent="0.25">
      <c r="A1495" s="159"/>
      <c r="B1495" s="159"/>
      <c r="C1495" s="159"/>
      <c r="D1495" s="160"/>
    </row>
    <row r="1496" spans="1:4" ht="13.5" x14ac:dyDescent="0.25">
      <c r="A1496" s="159"/>
      <c r="B1496" s="159"/>
      <c r="C1496" s="159"/>
      <c r="D1496" s="160"/>
    </row>
    <row r="1497" spans="1:4" ht="13.5" x14ac:dyDescent="0.25">
      <c r="A1497" s="159"/>
      <c r="B1497" s="159"/>
      <c r="C1497" s="159"/>
      <c r="D1497" s="160"/>
    </row>
    <row r="1498" spans="1:4" ht="13.5" x14ac:dyDescent="0.25">
      <c r="A1498" s="159"/>
      <c r="B1498" s="159"/>
      <c r="C1498" s="159"/>
      <c r="D1498" s="160"/>
    </row>
    <row r="1499" spans="1:4" ht="13.5" x14ac:dyDescent="0.25">
      <c r="A1499" s="159"/>
      <c r="B1499" s="159"/>
      <c r="C1499" s="159"/>
      <c r="D1499" s="160"/>
    </row>
    <row r="1500" spans="1:4" ht="13.5" x14ac:dyDescent="0.25">
      <c r="A1500" s="159"/>
      <c r="B1500" s="159"/>
      <c r="C1500" s="159"/>
      <c r="D1500" s="160"/>
    </row>
    <row r="1501" spans="1:4" ht="13.5" x14ac:dyDescent="0.25">
      <c r="A1501" s="159"/>
      <c r="B1501" s="159"/>
      <c r="C1501" s="159"/>
      <c r="D1501" s="160"/>
    </row>
    <row r="1502" spans="1:4" ht="13.5" x14ac:dyDescent="0.25">
      <c r="A1502" s="159"/>
      <c r="B1502" s="159"/>
      <c r="C1502" s="159"/>
      <c r="D1502" s="160"/>
    </row>
    <row r="1503" spans="1:4" ht="13.5" x14ac:dyDescent="0.25">
      <c r="A1503" s="159"/>
      <c r="B1503" s="159"/>
      <c r="C1503" s="159"/>
      <c r="D1503" s="160"/>
    </row>
    <row r="1504" spans="1:4" ht="13.5" x14ac:dyDescent="0.25">
      <c r="A1504" s="159"/>
      <c r="B1504" s="159"/>
      <c r="C1504" s="159"/>
      <c r="D1504" s="160"/>
    </row>
    <row r="1505" spans="1:4" ht="13.5" x14ac:dyDescent="0.25">
      <c r="A1505" s="159"/>
      <c r="B1505" s="159"/>
      <c r="C1505" s="159"/>
      <c r="D1505" s="160"/>
    </row>
    <row r="1506" spans="1:4" ht="13.5" x14ac:dyDescent="0.25">
      <c r="A1506" s="159"/>
      <c r="B1506" s="159"/>
      <c r="C1506" s="159"/>
      <c r="D1506" s="160"/>
    </row>
    <row r="1507" spans="1:4" ht="13.5" x14ac:dyDescent="0.25">
      <c r="A1507" s="159"/>
      <c r="B1507" s="159"/>
      <c r="C1507" s="159"/>
      <c r="D1507" s="160"/>
    </row>
    <row r="1508" spans="1:4" ht="13.5" x14ac:dyDescent="0.25">
      <c r="A1508" s="159"/>
      <c r="B1508" s="159"/>
      <c r="C1508" s="159"/>
      <c r="D1508" s="160"/>
    </row>
    <row r="1509" spans="1:4" ht="13.5" x14ac:dyDescent="0.25">
      <c r="A1509" s="159"/>
      <c r="B1509" s="159"/>
      <c r="C1509" s="159"/>
      <c r="D1509" s="160"/>
    </row>
    <row r="1510" spans="1:4" ht="13.5" x14ac:dyDescent="0.25">
      <c r="A1510" s="159"/>
      <c r="B1510" s="159"/>
      <c r="C1510" s="159"/>
      <c r="D1510" s="160"/>
    </row>
    <row r="1511" spans="1:4" ht="13.5" x14ac:dyDescent="0.25">
      <c r="A1511" s="159"/>
      <c r="B1511" s="159"/>
      <c r="C1511" s="159"/>
      <c r="D1511" s="160"/>
    </row>
    <row r="1512" spans="1:4" ht="13.5" x14ac:dyDescent="0.25">
      <c r="A1512" s="159"/>
      <c r="B1512" s="159"/>
      <c r="C1512" s="159"/>
      <c r="D1512" s="160"/>
    </row>
    <row r="1513" spans="1:4" ht="13.5" x14ac:dyDescent="0.25">
      <c r="A1513" s="159"/>
      <c r="B1513" s="159"/>
      <c r="C1513" s="159"/>
      <c r="D1513" s="160"/>
    </row>
    <row r="1514" spans="1:4" ht="13.5" x14ac:dyDescent="0.25">
      <c r="A1514" s="159"/>
      <c r="B1514" s="159"/>
      <c r="C1514" s="159"/>
      <c r="D1514" s="160"/>
    </row>
    <row r="1515" spans="1:4" ht="13.5" x14ac:dyDescent="0.25">
      <c r="A1515" s="159"/>
      <c r="B1515" s="159"/>
      <c r="C1515" s="159"/>
      <c r="D1515" s="160"/>
    </row>
    <row r="1516" spans="1:4" ht="13.5" x14ac:dyDescent="0.25">
      <c r="A1516" s="159"/>
      <c r="B1516" s="159"/>
      <c r="C1516" s="159"/>
      <c r="D1516" s="160"/>
    </row>
    <row r="1517" spans="1:4" ht="13.5" x14ac:dyDescent="0.25">
      <c r="A1517" s="159"/>
      <c r="B1517" s="159"/>
      <c r="C1517" s="159"/>
      <c r="D1517" s="160"/>
    </row>
    <row r="1518" spans="1:4" ht="13.5" x14ac:dyDescent="0.25">
      <c r="A1518" s="159"/>
      <c r="B1518" s="159"/>
      <c r="C1518" s="159"/>
      <c r="D1518" s="160"/>
    </row>
    <row r="1519" spans="1:4" ht="13.5" x14ac:dyDescent="0.25">
      <c r="A1519" s="159"/>
      <c r="B1519" s="159"/>
      <c r="C1519" s="159"/>
      <c r="D1519" s="160"/>
    </row>
    <row r="1520" spans="1:4" ht="13.5" x14ac:dyDescent="0.25">
      <c r="A1520" s="159"/>
      <c r="B1520" s="159"/>
      <c r="C1520" s="159"/>
      <c r="D1520" s="160"/>
    </row>
    <row r="1521" spans="1:4" ht="13.5" x14ac:dyDescent="0.25">
      <c r="A1521" s="159"/>
      <c r="B1521" s="159"/>
      <c r="C1521" s="159"/>
      <c r="D1521" s="160"/>
    </row>
    <row r="1522" spans="1:4" ht="13.5" x14ac:dyDescent="0.25">
      <c r="A1522" s="159"/>
      <c r="B1522" s="159"/>
      <c r="C1522" s="159"/>
      <c r="D1522" s="160"/>
    </row>
    <row r="1523" spans="1:4" ht="13.5" x14ac:dyDescent="0.25">
      <c r="A1523" s="159"/>
      <c r="B1523" s="159"/>
      <c r="C1523" s="159"/>
      <c r="D1523" s="160"/>
    </row>
    <row r="1524" spans="1:4" ht="13.5" x14ac:dyDescent="0.25">
      <c r="A1524" s="159"/>
      <c r="B1524" s="159"/>
      <c r="C1524" s="159"/>
      <c r="D1524" s="160"/>
    </row>
    <row r="1525" spans="1:4" ht="13.5" x14ac:dyDescent="0.25">
      <c r="A1525" s="159"/>
      <c r="B1525" s="159"/>
      <c r="C1525" s="159"/>
      <c r="D1525" s="160"/>
    </row>
    <row r="1526" spans="1:4" ht="13.5" x14ac:dyDescent="0.25">
      <c r="A1526" s="159"/>
      <c r="B1526" s="159"/>
      <c r="C1526" s="159"/>
      <c r="D1526" s="160"/>
    </row>
    <row r="1527" spans="1:4" ht="13.5" x14ac:dyDescent="0.25">
      <c r="A1527" s="159"/>
      <c r="B1527" s="159"/>
      <c r="C1527" s="159"/>
      <c r="D1527" s="160"/>
    </row>
    <row r="1528" spans="1:4" ht="13.5" x14ac:dyDescent="0.25">
      <c r="A1528" s="159"/>
      <c r="B1528" s="159"/>
      <c r="C1528" s="159"/>
      <c r="D1528" s="160"/>
    </row>
    <row r="1529" spans="1:4" ht="13.5" x14ac:dyDescent="0.25">
      <c r="A1529" s="159"/>
      <c r="B1529" s="159"/>
      <c r="C1529" s="159"/>
      <c r="D1529" s="160"/>
    </row>
    <row r="1530" spans="1:4" ht="13.5" x14ac:dyDescent="0.25">
      <c r="A1530" s="159"/>
      <c r="B1530" s="159"/>
      <c r="C1530" s="159"/>
      <c r="D1530" s="160"/>
    </row>
    <row r="1531" spans="1:4" ht="13.5" x14ac:dyDescent="0.25">
      <c r="A1531" s="159"/>
      <c r="B1531" s="159"/>
      <c r="C1531" s="159"/>
      <c r="D1531" s="160"/>
    </row>
    <row r="1532" spans="1:4" ht="13.5" x14ac:dyDescent="0.25">
      <c r="A1532" s="159"/>
      <c r="B1532" s="159"/>
      <c r="C1532" s="159"/>
      <c r="D1532" s="160"/>
    </row>
    <row r="1533" spans="1:4" ht="13.5" x14ac:dyDescent="0.25">
      <c r="A1533" s="159"/>
      <c r="B1533" s="159"/>
      <c r="C1533" s="159"/>
      <c r="D1533" s="160"/>
    </row>
    <row r="1534" spans="1:4" ht="13.5" x14ac:dyDescent="0.25">
      <c r="A1534" s="159"/>
      <c r="B1534" s="159"/>
      <c r="C1534" s="159"/>
      <c r="D1534" s="160"/>
    </row>
    <row r="1535" spans="1:4" ht="13.5" x14ac:dyDescent="0.25">
      <c r="A1535" s="159"/>
      <c r="B1535" s="159"/>
      <c r="C1535" s="159"/>
      <c r="D1535" s="160"/>
    </row>
    <row r="1536" spans="1:4" ht="13.5" x14ac:dyDescent="0.25">
      <c r="A1536" s="159"/>
      <c r="B1536" s="159"/>
      <c r="C1536" s="159"/>
      <c r="D1536" s="160"/>
    </row>
    <row r="1537" spans="1:4" ht="13.5" x14ac:dyDescent="0.25">
      <c r="A1537" s="159"/>
      <c r="B1537" s="159"/>
      <c r="C1537" s="159"/>
      <c r="D1537" s="160"/>
    </row>
    <row r="1538" spans="1:4" ht="13.5" x14ac:dyDescent="0.25">
      <c r="A1538" s="159"/>
      <c r="B1538" s="159"/>
      <c r="C1538" s="159"/>
      <c r="D1538" s="160"/>
    </row>
    <row r="1539" spans="1:4" ht="13.5" x14ac:dyDescent="0.25">
      <c r="A1539" s="159"/>
      <c r="B1539" s="159"/>
      <c r="C1539" s="159"/>
      <c r="D1539" s="160"/>
    </row>
    <row r="1540" spans="1:4" ht="13.5" x14ac:dyDescent="0.25">
      <c r="A1540" s="159"/>
      <c r="B1540" s="159"/>
      <c r="C1540" s="159"/>
      <c r="D1540" s="160"/>
    </row>
    <row r="1541" spans="1:4" ht="13.5" x14ac:dyDescent="0.25">
      <c r="A1541" s="159"/>
      <c r="B1541" s="159"/>
      <c r="C1541" s="159"/>
      <c r="D1541" s="160"/>
    </row>
    <row r="1542" spans="1:4" ht="13.5" x14ac:dyDescent="0.25">
      <c r="A1542" s="159"/>
      <c r="B1542" s="159"/>
      <c r="C1542" s="159"/>
      <c r="D1542" s="160"/>
    </row>
    <row r="1543" spans="1:4" ht="13.5" x14ac:dyDescent="0.25">
      <c r="A1543" s="159"/>
      <c r="B1543" s="159"/>
      <c r="C1543" s="159"/>
      <c r="D1543" s="160"/>
    </row>
    <row r="1544" spans="1:4" ht="13.5" x14ac:dyDescent="0.25">
      <c r="A1544" s="159"/>
      <c r="B1544" s="159"/>
      <c r="C1544" s="159"/>
      <c r="D1544" s="160"/>
    </row>
    <row r="1545" spans="1:4" ht="13.5" x14ac:dyDescent="0.25">
      <c r="A1545" s="159"/>
      <c r="B1545" s="159"/>
      <c r="C1545" s="159"/>
      <c r="D1545" s="160"/>
    </row>
    <row r="1546" spans="1:4" ht="13.5" x14ac:dyDescent="0.25">
      <c r="A1546" s="159"/>
      <c r="B1546" s="159"/>
      <c r="C1546" s="159"/>
      <c r="D1546" s="160"/>
    </row>
    <row r="1547" spans="1:4" ht="13.5" x14ac:dyDescent="0.25">
      <c r="A1547" s="159"/>
      <c r="B1547" s="159"/>
      <c r="C1547" s="159"/>
      <c r="D1547" s="160"/>
    </row>
    <row r="1548" spans="1:4" ht="13.5" x14ac:dyDescent="0.25">
      <c r="A1548" s="159"/>
      <c r="B1548" s="159"/>
      <c r="C1548" s="159"/>
      <c r="D1548" s="160"/>
    </row>
    <row r="1549" spans="1:4" ht="13.5" x14ac:dyDescent="0.25">
      <c r="A1549" s="159"/>
      <c r="B1549" s="159"/>
      <c r="C1549" s="159"/>
      <c r="D1549" s="160"/>
    </row>
    <row r="1550" spans="1:4" ht="13.5" x14ac:dyDescent="0.25">
      <c r="A1550" s="159"/>
      <c r="B1550" s="159"/>
      <c r="C1550" s="159"/>
      <c r="D1550" s="160"/>
    </row>
    <row r="1551" spans="1:4" ht="13.5" x14ac:dyDescent="0.25">
      <c r="A1551" s="159"/>
      <c r="B1551" s="159"/>
      <c r="C1551" s="159"/>
      <c r="D1551" s="160"/>
    </row>
    <row r="1552" spans="1:4" ht="13.5" x14ac:dyDescent="0.25">
      <c r="A1552" s="159"/>
      <c r="B1552" s="159"/>
      <c r="C1552" s="159"/>
      <c r="D1552" s="160"/>
    </row>
    <row r="1553" spans="1:4" ht="13.5" x14ac:dyDescent="0.25">
      <c r="A1553" s="159"/>
      <c r="B1553" s="159"/>
      <c r="C1553" s="159"/>
      <c r="D1553" s="160"/>
    </row>
    <row r="1554" spans="1:4" ht="13.5" x14ac:dyDescent="0.25">
      <c r="A1554" s="159"/>
      <c r="B1554" s="159"/>
      <c r="C1554" s="159"/>
      <c r="D1554" s="160"/>
    </row>
    <row r="1555" spans="1:4" ht="13.5" x14ac:dyDescent="0.25">
      <c r="A1555" s="159"/>
      <c r="B1555" s="159"/>
      <c r="C1555" s="159"/>
      <c r="D1555" s="160"/>
    </row>
    <row r="1556" spans="1:4" ht="13.5" x14ac:dyDescent="0.25">
      <c r="A1556" s="159"/>
      <c r="B1556" s="159"/>
      <c r="C1556" s="159"/>
      <c r="D1556" s="160"/>
    </row>
    <row r="1557" spans="1:4" ht="13.5" x14ac:dyDescent="0.25">
      <c r="A1557" s="159"/>
      <c r="B1557" s="159"/>
      <c r="C1557" s="159"/>
      <c r="D1557" s="160"/>
    </row>
    <row r="1558" spans="1:4" ht="13.5" x14ac:dyDescent="0.25">
      <c r="A1558" s="159"/>
      <c r="B1558" s="159"/>
      <c r="C1558" s="159"/>
      <c r="D1558" s="160"/>
    </row>
    <row r="1559" spans="1:4" ht="13.5" x14ac:dyDescent="0.25">
      <c r="A1559" s="159"/>
      <c r="B1559" s="159"/>
      <c r="C1559" s="159"/>
      <c r="D1559" s="160"/>
    </row>
    <row r="1560" spans="1:4" ht="13.5" x14ac:dyDescent="0.25">
      <c r="A1560" s="159"/>
      <c r="B1560" s="159"/>
      <c r="C1560" s="159"/>
      <c r="D1560" s="160"/>
    </row>
    <row r="1561" spans="1:4" ht="13.5" x14ac:dyDescent="0.25">
      <c r="A1561" s="159"/>
      <c r="B1561" s="159"/>
      <c r="C1561" s="159"/>
      <c r="D1561" s="160"/>
    </row>
    <row r="1562" spans="1:4" ht="13.5" x14ac:dyDescent="0.25">
      <c r="A1562" s="159"/>
      <c r="B1562" s="159"/>
      <c r="C1562" s="159"/>
      <c r="D1562" s="160"/>
    </row>
    <row r="1563" spans="1:4" ht="13.5" x14ac:dyDescent="0.25">
      <c r="A1563" s="159"/>
      <c r="B1563" s="159"/>
      <c r="C1563" s="159"/>
      <c r="D1563" s="160"/>
    </row>
    <row r="1564" spans="1:4" ht="13.5" x14ac:dyDescent="0.25">
      <c r="A1564" s="159"/>
      <c r="B1564" s="159"/>
      <c r="C1564" s="159"/>
      <c r="D1564" s="160"/>
    </row>
    <row r="1565" spans="1:4" ht="13.5" x14ac:dyDescent="0.25">
      <c r="A1565" s="159"/>
      <c r="B1565" s="159"/>
      <c r="C1565" s="159"/>
      <c r="D1565" s="160"/>
    </row>
    <row r="1566" spans="1:4" ht="13.5" x14ac:dyDescent="0.25">
      <c r="A1566" s="159"/>
      <c r="B1566" s="159"/>
      <c r="C1566" s="159"/>
      <c r="D1566" s="160"/>
    </row>
    <row r="1567" spans="1:4" ht="13.5" x14ac:dyDescent="0.25">
      <c r="A1567" s="159"/>
      <c r="B1567" s="159"/>
      <c r="C1567" s="159"/>
      <c r="D1567" s="160"/>
    </row>
    <row r="1568" spans="1:4" ht="13.5" x14ac:dyDescent="0.25">
      <c r="A1568" s="159"/>
      <c r="B1568" s="159"/>
      <c r="C1568" s="159"/>
      <c r="D1568" s="160"/>
    </row>
    <row r="1569" spans="1:4" ht="13.5" x14ac:dyDescent="0.25">
      <c r="A1569" s="159"/>
      <c r="B1569" s="159"/>
      <c r="C1569" s="159"/>
      <c r="D1569" s="160"/>
    </row>
    <row r="1570" spans="1:4" ht="13.5" x14ac:dyDescent="0.25">
      <c r="A1570" s="159"/>
      <c r="B1570" s="159"/>
      <c r="C1570" s="159"/>
      <c r="D1570" s="160"/>
    </row>
    <row r="1571" spans="1:4" ht="13.5" x14ac:dyDescent="0.25">
      <c r="A1571" s="159"/>
      <c r="B1571" s="159"/>
      <c r="C1571" s="159"/>
      <c r="D1571" s="160"/>
    </row>
    <row r="1572" spans="1:4" ht="13.5" x14ac:dyDescent="0.25">
      <c r="A1572" s="159"/>
      <c r="B1572" s="159"/>
      <c r="C1572" s="159"/>
      <c r="D1572" s="160"/>
    </row>
    <row r="1573" spans="1:4" ht="13.5" x14ac:dyDescent="0.25">
      <c r="A1573" s="159"/>
      <c r="B1573" s="159"/>
      <c r="C1573" s="159"/>
      <c r="D1573" s="160"/>
    </row>
    <row r="1574" spans="1:4" ht="13.5" x14ac:dyDescent="0.25">
      <c r="A1574" s="159"/>
      <c r="B1574" s="159"/>
      <c r="C1574" s="159"/>
      <c r="D1574" s="160"/>
    </row>
    <row r="1575" spans="1:4" ht="13.5" x14ac:dyDescent="0.25">
      <c r="A1575" s="159"/>
      <c r="B1575" s="159"/>
      <c r="C1575" s="159"/>
      <c r="D1575" s="160"/>
    </row>
    <row r="1576" spans="1:4" ht="13.5" x14ac:dyDescent="0.25">
      <c r="A1576" s="159"/>
      <c r="B1576" s="159"/>
      <c r="C1576" s="159"/>
      <c r="D1576" s="160"/>
    </row>
    <row r="1577" spans="1:4" ht="13.5" x14ac:dyDescent="0.25">
      <c r="A1577" s="159"/>
      <c r="B1577" s="159"/>
      <c r="C1577" s="159"/>
      <c r="D1577" s="160"/>
    </row>
    <row r="1578" spans="1:4" ht="13.5" x14ac:dyDescent="0.25">
      <c r="A1578" s="159"/>
      <c r="B1578" s="159"/>
      <c r="C1578" s="159"/>
      <c r="D1578" s="160"/>
    </row>
    <row r="1579" spans="1:4" ht="13.5" x14ac:dyDescent="0.25">
      <c r="A1579" s="159"/>
      <c r="B1579" s="159"/>
      <c r="C1579" s="159"/>
      <c r="D1579" s="160"/>
    </row>
    <row r="1580" spans="1:4" ht="13.5" x14ac:dyDescent="0.25">
      <c r="A1580" s="159"/>
      <c r="B1580" s="159"/>
      <c r="C1580" s="159"/>
      <c r="D1580" s="160"/>
    </row>
    <row r="1581" spans="1:4" ht="13.5" x14ac:dyDescent="0.25">
      <c r="A1581" s="159"/>
      <c r="B1581" s="159"/>
      <c r="C1581" s="159"/>
      <c r="D1581" s="160"/>
    </row>
    <row r="1582" spans="1:4" ht="13.5" x14ac:dyDescent="0.25">
      <c r="A1582" s="159"/>
      <c r="B1582" s="159"/>
      <c r="C1582" s="159"/>
      <c r="D1582" s="160"/>
    </row>
    <row r="1583" spans="1:4" ht="13.5" x14ac:dyDescent="0.25">
      <c r="A1583" s="159"/>
      <c r="B1583" s="159"/>
      <c r="C1583" s="159"/>
      <c r="D1583" s="160"/>
    </row>
    <row r="1584" spans="1:4" ht="13.5" x14ac:dyDescent="0.25">
      <c r="A1584" s="159"/>
      <c r="B1584" s="159"/>
      <c r="C1584" s="159"/>
      <c r="D1584" s="160"/>
    </row>
    <row r="1585" spans="1:4" ht="13.5" x14ac:dyDescent="0.25">
      <c r="A1585" s="159"/>
      <c r="B1585" s="159"/>
      <c r="C1585" s="159"/>
      <c r="D1585" s="160"/>
    </row>
    <row r="1586" spans="1:4" ht="13.5" x14ac:dyDescent="0.25">
      <c r="A1586" s="159"/>
      <c r="B1586" s="159"/>
      <c r="C1586" s="159"/>
      <c r="D1586" s="160"/>
    </row>
    <row r="1587" spans="1:4" ht="13.5" x14ac:dyDescent="0.25">
      <c r="A1587" s="159"/>
      <c r="B1587" s="159"/>
      <c r="C1587" s="159"/>
      <c r="D1587" s="160"/>
    </row>
    <row r="1588" spans="1:4" ht="13.5" x14ac:dyDescent="0.25">
      <c r="A1588" s="159"/>
      <c r="B1588" s="159"/>
      <c r="C1588" s="159"/>
      <c r="D1588" s="160"/>
    </row>
    <row r="1589" spans="1:4" ht="13.5" x14ac:dyDescent="0.25">
      <c r="A1589" s="159"/>
      <c r="B1589" s="159"/>
      <c r="C1589" s="159"/>
      <c r="D1589" s="160"/>
    </row>
    <row r="1590" spans="1:4" ht="13.5" x14ac:dyDescent="0.25">
      <c r="A1590" s="159"/>
      <c r="B1590" s="159"/>
      <c r="C1590" s="159"/>
      <c r="D1590" s="160"/>
    </row>
    <row r="1591" spans="1:4" ht="13.5" x14ac:dyDescent="0.25">
      <c r="A1591" s="159"/>
      <c r="B1591" s="159"/>
      <c r="C1591" s="159"/>
      <c r="D1591" s="160"/>
    </row>
    <row r="1592" spans="1:4" ht="13.5" x14ac:dyDescent="0.25">
      <c r="A1592" s="159"/>
      <c r="B1592" s="159"/>
      <c r="C1592" s="159"/>
      <c r="D1592" s="160"/>
    </row>
    <row r="1593" spans="1:4" ht="13.5" x14ac:dyDescent="0.25">
      <c r="A1593" s="159"/>
      <c r="B1593" s="159"/>
      <c r="C1593" s="159"/>
      <c r="D1593" s="160"/>
    </row>
    <row r="1594" spans="1:4" ht="13.5" x14ac:dyDescent="0.25">
      <c r="A1594" s="159"/>
      <c r="B1594" s="159"/>
      <c r="C1594" s="159"/>
      <c r="D1594" s="160"/>
    </row>
    <row r="1595" spans="1:4" ht="13.5" x14ac:dyDescent="0.25">
      <c r="A1595" s="159"/>
      <c r="B1595" s="159"/>
      <c r="C1595" s="159"/>
      <c r="D1595" s="160"/>
    </row>
    <row r="1596" spans="1:4" ht="13.5" x14ac:dyDescent="0.25">
      <c r="A1596" s="159"/>
      <c r="B1596" s="159"/>
      <c r="C1596" s="159"/>
      <c r="D1596" s="160"/>
    </row>
    <row r="1597" spans="1:4" ht="13.5" x14ac:dyDescent="0.25">
      <c r="A1597" s="159"/>
      <c r="B1597" s="159"/>
      <c r="C1597" s="159"/>
      <c r="D1597" s="160"/>
    </row>
    <row r="1598" spans="1:4" ht="13.5" x14ac:dyDescent="0.25">
      <c r="A1598" s="159"/>
      <c r="B1598" s="159"/>
      <c r="C1598" s="159"/>
      <c r="D1598" s="160"/>
    </row>
    <row r="1599" spans="1:4" ht="13.5" x14ac:dyDescent="0.25">
      <c r="A1599" s="159"/>
      <c r="B1599" s="159"/>
      <c r="C1599" s="159"/>
      <c r="D1599" s="160"/>
    </row>
    <row r="1600" spans="1:4" ht="13.5" x14ac:dyDescent="0.25">
      <c r="A1600" s="159"/>
      <c r="B1600" s="159"/>
      <c r="C1600" s="159"/>
      <c r="D1600" s="160"/>
    </row>
    <row r="1601" spans="1:4" ht="13.5" x14ac:dyDescent="0.25">
      <c r="A1601" s="159"/>
      <c r="B1601" s="159"/>
      <c r="C1601" s="159"/>
      <c r="D1601" s="160"/>
    </row>
    <row r="1602" spans="1:4" ht="13.5" x14ac:dyDescent="0.25">
      <c r="A1602" s="159"/>
      <c r="B1602" s="159"/>
      <c r="C1602" s="159"/>
      <c r="D1602" s="160"/>
    </row>
    <row r="1603" spans="1:4" ht="13.5" x14ac:dyDescent="0.25">
      <c r="A1603" s="159"/>
      <c r="B1603" s="159"/>
      <c r="C1603" s="159"/>
      <c r="D1603" s="160"/>
    </row>
    <row r="1604" spans="1:4" ht="13.5" x14ac:dyDescent="0.25">
      <c r="A1604" s="159"/>
      <c r="B1604" s="159"/>
      <c r="C1604" s="159"/>
      <c r="D1604" s="160"/>
    </row>
    <row r="1605" spans="1:4" ht="13.5" x14ac:dyDescent="0.25">
      <c r="A1605" s="159"/>
      <c r="B1605" s="159"/>
      <c r="C1605" s="159"/>
      <c r="D1605" s="160"/>
    </row>
    <row r="1606" spans="1:4" ht="13.5" x14ac:dyDescent="0.25">
      <c r="A1606" s="159"/>
      <c r="B1606" s="159"/>
      <c r="C1606" s="159"/>
      <c r="D1606" s="160"/>
    </row>
    <row r="1607" spans="1:4" ht="13.5" x14ac:dyDescent="0.25">
      <c r="A1607" s="159"/>
      <c r="B1607" s="159"/>
      <c r="C1607" s="159"/>
      <c r="D1607" s="160"/>
    </row>
    <row r="1608" spans="1:4" ht="13.5" x14ac:dyDescent="0.25">
      <c r="A1608" s="159"/>
      <c r="B1608" s="159"/>
      <c r="C1608" s="159"/>
      <c r="D1608" s="160"/>
    </row>
    <row r="1609" spans="1:4" ht="13.5" x14ac:dyDescent="0.25">
      <c r="A1609" s="159"/>
      <c r="B1609" s="159"/>
      <c r="C1609" s="159"/>
      <c r="D1609" s="160"/>
    </row>
    <row r="1610" spans="1:4" ht="13.5" x14ac:dyDescent="0.25">
      <c r="A1610" s="159"/>
      <c r="B1610" s="159"/>
      <c r="C1610" s="159"/>
      <c r="D1610" s="160"/>
    </row>
    <row r="1611" spans="1:4" ht="13.5" x14ac:dyDescent="0.25">
      <c r="A1611" s="159"/>
      <c r="B1611" s="159"/>
      <c r="C1611" s="159"/>
      <c r="D1611" s="160"/>
    </row>
    <row r="1612" spans="1:4" ht="13.5" x14ac:dyDescent="0.25">
      <c r="A1612" s="159"/>
      <c r="B1612" s="159"/>
      <c r="C1612" s="159"/>
      <c r="D1612" s="160"/>
    </row>
    <row r="1613" spans="1:4" ht="13.5" x14ac:dyDescent="0.25">
      <c r="A1613" s="159"/>
      <c r="B1613" s="159"/>
      <c r="C1613" s="159"/>
      <c r="D1613" s="160"/>
    </row>
    <row r="1614" spans="1:4" ht="13.5" x14ac:dyDescent="0.25">
      <c r="A1614" s="159"/>
      <c r="B1614" s="159"/>
      <c r="C1614" s="159"/>
      <c r="D1614" s="160"/>
    </row>
    <row r="1615" spans="1:4" ht="13.5" x14ac:dyDescent="0.25">
      <c r="A1615" s="159"/>
      <c r="B1615" s="159"/>
      <c r="C1615" s="159"/>
      <c r="D1615" s="160"/>
    </row>
    <row r="1616" spans="1:4" ht="13.5" x14ac:dyDescent="0.25">
      <c r="A1616" s="159"/>
      <c r="B1616" s="159"/>
      <c r="C1616" s="159"/>
      <c r="D1616" s="160"/>
    </row>
    <row r="1617" spans="1:4" ht="13.5" x14ac:dyDescent="0.25">
      <c r="A1617" s="159"/>
      <c r="B1617" s="159"/>
      <c r="C1617" s="159"/>
      <c r="D1617" s="160"/>
    </row>
    <row r="1618" spans="1:4" ht="13.5" x14ac:dyDescent="0.25">
      <c r="A1618" s="159"/>
      <c r="B1618" s="159"/>
      <c r="C1618" s="159"/>
      <c r="D1618" s="160"/>
    </row>
    <row r="1619" spans="1:4" ht="13.5" x14ac:dyDescent="0.25">
      <c r="A1619" s="159"/>
      <c r="B1619" s="159"/>
      <c r="C1619" s="159"/>
      <c r="D1619" s="160"/>
    </row>
    <row r="1620" spans="1:4" ht="13.5" x14ac:dyDescent="0.25">
      <c r="A1620" s="159"/>
      <c r="B1620" s="159"/>
      <c r="C1620" s="159"/>
      <c r="D1620" s="160"/>
    </row>
    <row r="1621" spans="1:4" ht="13.5" x14ac:dyDescent="0.25">
      <c r="A1621" s="159"/>
      <c r="B1621" s="159"/>
      <c r="C1621" s="159"/>
      <c r="D1621" s="160"/>
    </row>
    <row r="1622" spans="1:4" ht="13.5" x14ac:dyDescent="0.25">
      <c r="A1622" s="159"/>
      <c r="B1622" s="159"/>
      <c r="C1622" s="159"/>
      <c r="D1622" s="160"/>
    </row>
    <row r="1623" spans="1:4" ht="13.5" x14ac:dyDescent="0.25">
      <c r="A1623" s="159"/>
      <c r="B1623" s="159"/>
      <c r="C1623" s="159"/>
      <c r="D1623" s="160"/>
    </row>
    <row r="1624" spans="1:4" ht="13.5" x14ac:dyDescent="0.25">
      <c r="A1624" s="159"/>
      <c r="B1624" s="159"/>
      <c r="C1624" s="159"/>
      <c r="D1624" s="160"/>
    </row>
    <row r="1625" spans="1:4" ht="13.5" x14ac:dyDescent="0.25">
      <c r="A1625" s="159"/>
      <c r="B1625" s="159"/>
      <c r="C1625" s="159"/>
      <c r="D1625" s="160"/>
    </row>
    <row r="1626" spans="1:4" ht="13.5" x14ac:dyDescent="0.25">
      <c r="A1626" s="159"/>
      <c r="B1626" s="159"/>
      <c r="C1626" s="159"/>
      <c r="D1626" s="160"/>
    </row>
    <row r="1627" spans="1:4" ht="13.5" x14ac:dyDescent="0.25">
      <c r="A1627" s="159"/>
      <c r="B1627" s="159"/>
      <c r="C1627" s="159"/>
      <c r="D1627" s="160"/>
    </row>
    <row r="1628" spans="1:4" ht="13.5" x14ac:dyDescent="0.25">
      <c r="A1628" s="159"/>
      <c r="B1628" s="159"/>
      <c r="C1628" s="159"/>
      <c r="D1628" s="160"/>
    </row>
    <row r="1629" spans="1:4" ht="13.5" x14ac:dyDescent="0.25">
      <c r="A1629" s="159"/>
      <c r="B1629" s="159"/>
      <c r="C1629" s="159"/>
      <c r="D1629" s="160"/>
    </row>
    <row r="1630" spans="1:4" ht="13.5" x14ac:dyDescent="0.25">
      <c r="A1630" s="159"/>
      <c r="B1630" s="159"/>
      <c r="C1630" s="159"/>
      <c r="D1630" s="160"/>
    </row>
    <row r="1631" spans="1:4" ht="13.5" x14ac:dyDescent="0.25">
      <c r="A1631" s="159"/>
      <c r="B1631" s="159"/>
      <c r="C1631" s="159"/>
      <c r="D1631" s="160"/>
    </row>
    <row r="1632" spans="1:4" ht="13.5" x14ac:dyDescent="0.25">
      <c r="A1632" s="159"/>
      <c r="B1632" s="159"/>
      <c r="C1632" s="159"/>
      <c r="D1632" s="160"/>
    </row>
    <row r="1633" spans="1:4" ht="13.5" x14ac:dyDescent="0.25">
      <c r="A1633" s="159"/>
      <c r="B1633" s="159"/>
      <c r="C1633" s="159"/>
      <c r="D1633" s="160"/>
    </row>
    <row r="1634" spans="1:4" ht="13.5" x14ac:dyDescent="0.25">
      <c r="A1634" s="159"/>
      <c r="B1634" s="159"/>
      <c r="C1634" s="159"/>
      <c r="D1634" s="160"/>
    </row>
    <row r="1635" spans="1:4" ht="13.5" x14ac:dyDescent="0.25">
      <c r="A1635" s="159"/>
      <c r="B1635" s="159"/>
      <c r="C1635" s="159"/>
      <c r="D1635" s="160"/>
    </row>
    <row r="1636" spans="1:4" ht="13.5" x14ac:dyDescent="0.25">
      <c r="A1636" s="159"/>
      <c r="B1636" s="159"/>
      <c r="C1636" s="159"/>
      <c r="D1636" s="160"/>
    </row>
    <row r="1637" spans="1:4" ht="13.5" x14ac:dyDescent="0.25">
      <c r="A1637" s="159"/>
      <c r="B1637" s="159"/>
      <c r="C1637" s="159"/>
      <c r="D1637" s="160"/>
    </row>
    <row r="1638" spans="1:4" ht="13.5" x14ac:dyDescent="0.25">
      <c r="A1638" s="159"/>
      <c r="B1638" s="159"/>
      <c r="C1638" s="159"/>
      <c r="D1638" s="160"/>
    </row>
    <row r="1639" spans="1:4" ht="13.5" x14ac:dyDescent="0.25">
      <c r="A1639" s="159"/>
      <c r="B1639" s="159"/>
      <c r="C1639" s="159"/>
      <c r="D1639" s="160"/>
    </row>
    <row r="1640" spans="1:4" ht="13.5" x14ac:dyDescent="0.25">
      <c r="A1640" s="159"/>
      <c r="B1640" s="159"/>
      <c r="C1640" s="159"/>
      <c r="D1640" s="160"/>
    </row>
    <row r="1641" spans="1:4" ht="13.5" x14ac:dyDescent="0.25">
      <c r="A1641" s="159"/>
      <c r="B1641" s="159"/>
      <c r="C1641" s="159"/>
      <c r="D1641" s="160"/>
    </row>
    <row r="1642" spans="1:4" ht="13.5" x14ac:dyDescent="0.25">
      <c r="A1642" s="159"/>
      <c r="B1642" s="159"/>
      <c r="C1642" s="159"/>
      <c r="D1642" s="160"/>
    </row>
    <row r="1643" spans="1:4" ht="13.5" x14ac:dyDescent="0.25">
      <c r="A1643" s="159"/>
      <c r="B1643" s="159"/>
      <c r="C1643" s="159"/>
      <c r="D1643" s="160"/>
    </row>
    <row r="1644" spans="1:4" ht="13.5" x14ac:dyDescent="0.25">
      <c r="A1644" s="159"/>
      <c r="B1644" s="159"/>
      <c r="C1644" s="159"/>
      <c r="D1644" s="160"/>
    </row>
    <row r="1645" spans="1:4" ht="13.5" x14ac:dyDescent="0.25">
      <c r="A1645" s="159"/>
      <c r="B1645" s="159"/>
      <c r="C1645" s="159"/>
      <c r="D1645" s="160"/>
    </row>
    <row r="1646" spans="1:4" ht="13.5" x14ac:dyDescent="0.25">
      <c r="A1646" s="159"/>
      <c r="B1646" s="159"/>
      <c r="C1646" s="159"/>
      <c r="D1646" s="160"/>
    </row>
    <row r="1647" spans="1:4" ht="13.5" x14ac:dyDescent="0.25">
      <c r="A1647" s="159"/>
      <c r="B1647" s="159"/>
      <c r="C1647" s="159"/>
      <c r="D1647" s="160"/>
    </row>
    <row r="1648" spans="1:4" ht="13.5" x14ac:dyDescent="0.25">
      <c r="A1648" s="159"/>
      <c r="B1648" s="159"/>
      <c r="C1648" s="159"/>
      <c r="D1648" s="160"/>
    </row>
    <row r="1649" spans="1:4" ht="13.5" x14ac:dyDescent="0.25">
      <c r="A1649" s="159"/>
      <c r="B1649" s="159"/>
      <c r="C1649" s="159"/>
      <c r="D1649" s="160"/>
    </row>
    <row r="1650" spans="1:4" ht="13.5" x14ac:dyDescent="0.25">
      <c r="A1650" s="159"/>
      <c r="B1650" s="159"/>
      <c r="C1650" s="159"/>
      <c r="D1650" s="160"/>
    </row>
    <row r="1651" spans="1:4" ht="13.5" x14ac:dyDescent="0.25">
      <c r="A1651" s="159"/>
      <c r="B1651" s="159"/>
      <c r="C1651" s="159"/>
      <c r="D1651" s="160"/>
    </row>
    <row r="1652" spans="1:4" ht="13.5" x14ac:dyDescent="0.25">
      <c r="A1652" s="159"/>
      <c r="B1652" s="159"/>
      <c r="C1652" s="159"/>
      <c r="D1652" s="160"/>
    </row>
    <row r="1653" spans="1:4" ht="13.5" x14ac:dyDescent="0.25">
      <c r="A1653" s="159"/>
      <c r="B1653" s="159"/>
      <c r="C1653" s="159"/>
      <c r="D1653" s="160"/>
    </row>
    <row r="1654" spans="1:4" ht="13.5" x14ac:dyDescent="0.25">
      <c r="A1654" s="159"/>
      <c r="B1654" s="159"/>
      <c r="C1654" s="159"/>
      <c r="D1654" s="160"/>
    </row>
    <row r="1655" spans="1:4" ht="13.5" x14ac:dyDescent="0.25">
      <c r="A1655" s="159"/>
      <c r="B1655" s="159"/>
      <c r="C1655" s="159"/>
      <c r="D1655" s="160"/>
    </row>
    <row r="1656" spans="1:4" ht="13.5" x14ac:dyDescent="0.25">
      <c r="A1656" s="159"/>
      <c r="B1656" s="159"/>
      <c r="C1656" s="159"/>
      <c r="D1656" s="160"/>
    </row>
    <row r="1657" spans="1:4" ht="13.5" x14ac:dyDescent="0.25">
      <c r="A1657" s="159"/>
      <c r="B1657" s="159"/>
      <c r="C1657" s="159"/>
      <c r="D1657" s="160"/>
    </row>
    <row r="1658" spans="1:4" ht="13.5" x14ac:dyDescent="0.25">
      <c r="A1658" s="159"/>
      <c r="B1658" s="159"/>
      <c r="C1658" s="159"/>
      <c r="D1658" s="160"/>
    </row>
    <row r="1659" spans="1:4" ht="13.5" x14ac:dyDescent="0.25">
      <c r="A1659" s="159"/>
      <c r="B1659" s="159"/>
      <c r="C1659" s="159"/>
      <c r="D1659" s="160"/>
    </row>
    <row r="1660" spans="1:4" ht="13.5" x14ac:dyDescent="0.25">
      <c r="A1660" s="159"/>
      <c r="B1660" s="159"/>
      <c r="C1660" s="159"/>
      <c r="D1660" s="160"/>
    </row>
    <row r="1661" spans="1:4" ht="13.5" x14ac:dyDescent="0.25">
      <c r="A1661" s="159"/>
      <c r="B1661" s="159"/>
      <c r="C1661" s="159"/>
      <c r="D1661" s="160"/>
    </row>
    <row r="1662" spans="1:4" ht="13.5" x14ac:dyDescent="0.25">
      <c r="A1662" s="159"/>
      <c r="B1662" s="159"/>
      <c r="C1662" s="159"/>
      <c r="D1662" s="160"/>
    </row>
    <row r="1663" spans="1:4" ht="13.5" x14ac:dyDescent="0.25">
      <c r="A1663" s="159"/>
      <c r="B1663" s="159"/>
      <c r="C1663" s="159"/>
      <c r="D1663" s="160"/>
    </row>
    <row r="1664" spans="1:4" ht="13.5" x14ac:dyDescent="0.25">
      <c r="A1664" s="159"/>
      <c r="B1664" s="159"/>
      <c r="C1664" s="159"/>
      <c r="D1664" s="160"/>
    </row>
    <row r="1665" spans="1:4" ht="13.5" x14ac:dyDescent="0.25">
      <c r="A1665" s="159"/>
      <c r="B1665" s="159"/>
      <c r="C1665" s="159"/>
      <c r="D1665" s="160"/>
    </row>
    <row r="1666" spans="1:4" ht="13.5" x14ac:dyDescent="0.25">
      <c r="A1666" s="159"/>
      <c r="B1666" s="159"/>
      <c r="C1666" s="159"/>
      <c r="D1666" s="160"/>
    </row>
    <row r="1667" spans="1:4" ht="13.5" x14ac:dyDescent="0.25">
      <c r="A1667" s="159"/>
      <c r="B1667" s="159"/>
      <c r="C1667" s="159"/>
      <c r="D1667" s="160"/>
    </row>
    <row r="1668" spans="1:4" ht="13.5" x14ac:dyDescent="0.25">
      <c r="A1668" s="159"/>
      <c r="B1668" s="159"/>
      <c r="C1668" s="159"/>
      <c r="D1668" s="160"/>
    </row>
    <row r="1669" spans="1:4" ht="13.5" x14ac:dyDescent="0.25">
      <c r="A1669" s="159"/>
      <c r="B1669" s="159"/>
      <c r="C1669" s="159"/>
      <c r="D1669" s="160"/>
    </row>
    <row r="1670" spans="1:4" ht="13.5" x14ac:dyDescent="0.25">
      <c r="A1670" s="159"/>
      <c r="B1670" s="159"/>
      <c r="C1670" s="159"/>
      <c r="D1670" s="160"/>
    </row>
    <row r="1671" spans="1:4" ht="13.5" x14ac:dyDescent="0.25">
      <c r="A1671" s="159"/>
      <c r="B1671" s="159"/>
      <c r="C1671" s="159"/>
      <c r="D1671" s="160"/>
    </row>
    <row r="1672" spans="1:4" ht="13.5" x14ac:dyDescent="0.25">
      <c r="A1672" s="159"/>
      <c r="B1672" s="159"/>
      <c r="C1672" s="159"/>
      <c r="D1672" s="160"/>
    </row>
    <row r="1673" spans="1:4" ht="13.5" x14ac:dyDescent="0.25">
      <c r="A1673" s="159"/>
      <c r="B1673" s="159"/>
      <c r="C1673" s="159"/>
      <c r="D1673" s="160"/>
    </row>
    <row r="1674" spans="1:4" ht="13.5" x14ac:dyDescent="0.25">
      <c r="A1674" s="159"/>
      <c r="B1674" s="159"/>
      <c r="C1674" s="159"/>
      <c r="D1674" s="160"/>
    </row>
    <row r="1675" spans="1:4" ht="13.5" x14ac:dyDescent="0.25">
      <c r="A1675" s="159"/>
      <c r="B1675" s="159"/>
      <c r="C1675" s="159"/>
      <c r="D1675" s="160"/>
    </row>
    <row r="1676" spans="1:4" ht="13.5" x14ac:dyDescent="0.25">
      <c r="A1676" s="159"/>
      <c r="B1676" s="159"/>
      <c r="C1676" s="159"/>
      <c r="D1676" s="160"/>
    </row>
    <row r="1677" spans="1:4" ht="13.5" x14ac:dyDescent="0.25">
      <c r="A1677" s="159"/>
      <c r="B1677" s="159"/>
      <c r="C1677" s="159"/>
      <c r="D1677" s="160"/>
    </row>
    <row r="1678" spans="1:4" ht="13.5" x14ac:dyDescent="0.25">
      <c r="A1678" s="159"/>
      <c r="B1678" s="159"/>
      <c r="C1678" s="159"/>
      <c r="D1678" s="160"/>
    </row>
    <row r="1679" spans="1:4" ht="13.5" x14ac:dyDescent="0.25">
      <c r="A1679" s="159"/>
      <c r="B1679" s="159"/>
      <c r="C1679" s="159"/>
      <c r="D1679" s="160"/>
    </row>
    <row r="1680" spans="1:4" ht="13.5" x14ac:dyDescent="0.25">
      <c r="A1680" s="159"/>
      <c r="B1680" s="159"/>
      <c r="C1680" s="159"/>
      <c r="D1680" s="160"/>
    </row>
    <row r="1681" spans="1:4" ht="13.5" x14ac:dyDescent="0.25">
      <c r="A1681" s="159"/>
      <c r="B1681" s="159"/>
      <c r="C1681" s="159"/>
      <c r="D1681" s="160"/>
    </row>
    <row r="1682" spans="1:4" ht="13.5" x14ac:dyDescent="0.25">
      <c r="A1682" s="159"/>
      <c r="B1682" s="159"/>
      <c r="C1682" s="159"/>
      <c r="D1682" s="160"/>
    </row>
    <row r="1683" spans="1:4" ht="13.5" x14ac:dyDescent="0.25">
      <c r="A1683" s="159"/>
      <c r="B1683" s="159"/>
      <c r="C1683" s="159"/>
      <c r="D1683" s="160"/>
    </row>
    <row r="1684" spans="1:4" ht="13.5" x14ac:dyDescent="0.25">
      <c r="A1684" s="159"/>
      <c r="B1684" s="159"/>
      <c r="C1684" s="159"/>
      <c r="D1684" s="160"/>
    </row>
    <row r="1685" spans="1:4" ht="13.5" x14ac:dyDescent="0.25">
      <c r="A1685" s="159"/>
      <c r="B1685" s="159"/>
      <c r="C1685" s="159"/>
      <c r="D1685" s="160"/>
    </row>
    <row r="1686" spans="1:4" ht="13.5" x14ac:dyDescent="0.25">
      <c r="A1686" s="159"/>
      <c r="B1686" s="159"/>
      <c r="C1686" s="159"/>
      <c r="D1686" s="160"/>
    </row>
    <row r="1687" spans="1:4" ht="13.5" x14ac:dyDescent="0.25">
      <c r="A1687" s="159"/>
      <c r="B1687" s="159"/>
      <c r="C1687" s="159"/>
      <c r="D1687" s="160"/>
    </row>
    <row r="1688" spans="1:4" ht="13.5" x14ac:dyDescent="0.25">
      <c r="A1688" s="159"/>
      <c r="B1688" s="159"/>
      <c r="C1688" s="159"/>
      <c r="D1688" s="160"/>
    </row>
    <row r="1689" spans="1:4" ht="13.5" x14ac:dyDescent="0.25">
      <c r="A1689" s="159"/>
      <c r="B1689" s="159"/>
      <c r="C1689" s="159"/>
      <c r="D1689" s="160"/>
    </row>
    <row r="1690" spans="1:4" ht="13.5" x14ac:dyDescent="0.25">
      <c r="A1690" s="159"/>
      <c r="B1690" s="159"/>
      <c r="C1690" s="159"/>
      <c r="D1690" s="160"/>
    </row>
    <row r="1691" spans="1:4" ht="13.5" x14ac:dyDescent="0.25">
      <c r="A1691" s="159"/>
      <c r="B1691" s="159"/>
      <c r="C1691" s="159"/>
      <c r="D1691" s="160"/>
    </row>
    <row r="1692" spans="1:4" ht="13.5" x14ac:dyDescent="0.25">
      <c r="A1692" s="159"/>
      <c r="B1692" s="159"/>
      <c r="C1692" s="159"/>
      <c r="D1692" s="160"/>
    </row>
    <row r="1693" spans="1:4" ht="13.5" x14ac:dyDescent="0.25">
      <c r="A1693" s="159"/>
      <c r="B1693" s="159"/>
      <c r="C1693" s="159"/>
      <c r="D1693" s="160"/>
    </row>
    <row r="1694" spans="1:4" ht="13.5" x14ac:dyDescent="0.25">
      <c r="A1694" s="159"/>
      <c r="B1694" s="159"/>
      <c r="C1694" s="159"/>
      <c r="D1694" s="160"/>
    </row>
    <row r="1695" spans="1:4" ht="13.5" x14ac:dyDescent="0.25">
      <c r="A1695" s="159"/>
      <c r="B1695" s="159"/>
      <c r="C1695" s="159"/>
      <c r="D1695" s="160"/>
    </row>
    <row r="1696" spans="1:4" ht="13.5" x14ac:dyDescent="0.25">
      <c r="A1696" s="159"/>
      <c r="B1696" s="159"/>
      <c r="C1696" s="159"/>
      <c r="D1696" s="160"/>
    </row>
    <row r="1697" spans="1:4" ht="13.5" x14ac:dyDescent="0.25">
      <c r="A1697" s="159"/>
      <c r="B1697" s="159"/>
      <c r="C1697" s="159"/>
      <c r="D1697" s="160"/>
    </row>
    <row r="1698" spans="1:4" ht="13.5" x14ac:dyDescent="0.25">
      <c r="A1698" s="159"/>
      <c r="B1698" s="159"/>
      <c r="C1698" s="159"/>
      <c r="D1698" s="160"/>
    </row>
    <row r="1699" spans="1:4" ht="13.5" x14ac:dyDescent="0.25">
      <c r="A1699" s="159"/>
      <c r="B1699" s="159"/>
      <c r="C1699" s="159"/>
      <c r="D1699" s="160"/>
    </row>
    <row r="1700" spans="1:4" ht="13.5" x14ac:dyDescent="0.25">
      <c r="A1700" s="159"/>
      <c r="B1700" s="159"/>
      <c r="C1700" s="159"/>
      <c r="D1700" s="160"/>
    </row>
    <row r="1701" spans="1:4" ht="13.5" x14ac:dyDescent="0.25">
      <c r="A1701" s="159"/>
      <c r="B1701" s="159"/>
      <c r="C1701" s="159"/>
      <c r="D1701" s="160"/>
    </row>
    <row r="1702" spans="1:4" ht="13.5" x14ac:dyDescent="0.25">
      <c r="A1702" s="159"/>
      <c r="B1702" s="159"/>
      <c r="C1702" s="159"/>
      <c r="D1702" s="160"/>
    </row>
    <row r="1703" spans="1:4" ht="13.5" x14ac:dyDescent="0.25">
      <c r="A1703" s="159"/>
      <c r="B1703" s="159"/>
      <c r="C1703" s="159"/>
      <c r="D1703" s="160"/>
    </row>
    <row r="1704" spans="1:4" ht="13.5" x14ac:dyDescent="0.25">
      <c r="A1704" s="159"/>
      <c r="B1704" s="159"/>
      <c r="C1704" s="159"/>
      <c r="D1704" s="160"/>
    </row>
    <row r="1705" spans="1:4" ht="13.5" x14ac:dyDescent="0.25">
      <c r="A1705" s="159"/>
      <c r="B1705" s="159"/>
      <c r="C1705" s="159"/>
      <c r="D1705" s="160"/>
    </row>
    <row r="1706" spans="1:4" ht="13.5" x14ac:dyDescent="0.25">
      <c r="A1706" s="159"/>
      <c r="B1706" s="159"/>
      <c r="C1706" s="159"/>
      <c r="D1706" s="160"/>
    </row>
    <row r="1707" spans="1:4" ht="13.5" x14ac:dyDescent="0.25">
      <c r="A1707" s="159"/>
      <c r="B1707" s="159"/>
      <c r="C1707" s="159"/>
      <c r="D1707" s="160"/>
    </row>
    <row r="1708" spans="1:4" ht="13.5" x14ac:dyDescent="0.25">
      <c r="A1708" s="159"/>
      <c r="B1708" s="159"/>
      <c r="C1708" s="159"/>
      <c r="D1708" s="160"/>
    </row>
    <row r="1709" spans="1:4" ht="13.5" x14ac:dyDescent="0.25">
      <c r="A1709" s="159"/>
      <c r="B1709" s="159"/>
      <c r="C1709" s="159"/>
      <c r="D1709" s="160"/>
    </row>
    <row r="1710" spans="1:4" ht="13.5" x14ac:dyDescent="0.25">
      <c r="A1710" s="159"/>
      <c r="B1710" s="159"/>
      <c r="C1710" s="159"/>
      <c r="D1710" s="160"/>
    </row>
    <row r="1711" spans="1:4" ht="13.5" x14ac:dyDescent="0.25">
      <c r="A1711" s="159"/>
      <c r="B1711" s="159"/>
      <c r="C1711" s="159"/>
      <c r="D1711" s="160"/>
    </row>
    <row r="1712" spans="1:4" ht="13.5" x14ac:dyDescent="0.25">
      <c r="A1712" s="159"/>
      <c r="B1712" s="159"/>
      <c r="C1712" s="159"/>
      <c r="D1712" s="160"/>
    </row>
    <row r="1713" spans="1:4" ht="13.5" x14ac:dyDescent="0.25">
      <c r="A1713" s="159"/>
      <c r="B1713" s="159"/>
      <c r="C1713" s="159"/>
      <c r="D1713" s="160"/>
    </row>
    <row r="1714" spans="1:4" ht="13.5" x14ac:dyDescent="0.25">
      <c r="A1714" s="159"/>
      <c r="B1714" s="159"/>
      <c r="C1714" s="159"/>
      <c r="D1714" s="160"/>
    </row>
    <row r="1715" spans="1:4" ht="13.5" x14ac:dyDescent="0.25">
      <c r="A1715" s="159"/>
      <c r="B1715" s="159"/>
      <c r="C1715" s="159"/>
      <c r="D1715" s="160"/>
    </row>
    <row r="1716" spans="1:4" ht="13.5" x14ac:dyDescent="0.25">
      <c r="A1716" s="159"/>
      <c r="B1716" s="159"/>
      <c r="C1716" s="159"/>
      <c r="D1716" s="160"/>
    </row>
    <row r="1717" spans="1:4" ht="13.5" x14ac:dyDescent="0.25">
      <c r="A1717" s="159"/>
      <c r="B1717" s="159"/>
      <c r="C1717" s="159"/>
      <c r="D1717" s="160"/>
    </row>
    <row r="1718" spans="1:4" ht="13.5" x14ac:dyDescent="0.25">
      <c r="A1718" s="159"/>
      <c r="B1718" s="159"/>
      <c r="C1718" s="159"/>
      <c r="D1718" s="160"/>
    </row>
    <row r="1719" spans="1:4" ht="13.5" x14ac:dyDescent="0.25">
      <c r="A1719" s="159"/>
      <c r="B1719" s="159"/>
      <c r="C1719" s="159"/>
      <c r="D1719" s="160"/>
    </row>
    <row r="1720" spans="1:4" ht="13.5" x14ac:dyDescent="0.25">
      <c r="A1720" s="159"/>
      <c r="B1720" s="159"/>
      <c r="C1720" s="159"/>
      <c r="D1720" s="160"/>
    </row>
    <row r="1721" spans="1:4" ht="13.5" x14ac:dyDescent="0.25">
      <c r="A1721" s="159"/>
      <c r="B1721" s="159"/>
      <c r="C1721" s="159"/>
      <c r="D1721" s="160"/>
    </row>
    <row r="1722" spans="1:4" ht="13.5" x14ac:dyDescent="0.25">
      <c r="A1722" s="159"/>
      <c r="B1722" s="159"/>
      <c r="C1722" s="159"/>
      <c r="D1722" s="160"/>
    </row>
    <row r="1723" spans="1:4" ht="13.5" x14ac:dyDescent="0.25">
      <c r="A1723" s="159"/>
      <c r="B1723" s="159"/>
      <c r="C1723" s="159"/>
      <c r="D1723" s="160"/>
    </row>
    <row r="1724" spans="1:4" ht="13.5" x14ac:dyDescent="0.25">
      <c r="A1724" s="159"/>
      <c r="B1724" s="159"/>
      <c r="C1724" s="159"/>
      <c r="D1724" s="160"/>
    </row>
    <row r="1725" spans="1:4" ht="13.5" x14ac:dyDescent="0.25">
      <c r="A1725" s="159"/>
      <c r="B1725" s="159"/>
      <c r="C1725" s="159"/>
      <c r="D1725" s="160"/>
    </row>
    <row r="1726" spans="1:4" ht="13.5" x14ac:dyDescent="0.25">
      <c r="A1726" s="159"/>
      <c r="B1726" s="159"/>
      <c r="C1726" s="159"/>
      <c r="D1726" s="160"/>
    </row>
    <row r="1727" spans="1:4" ht="13.5" x14ac:dyDescent="0.25">
      <c r="A1727" s="159"/>
      <c r="B1727" s="159"/>
      <c r="C1727" s="159"/>
      <c r="D1727" s="160"/>
    </row>
    <row r="1728" spans="1:4" ht="13.5" x14ac:dyDescent="0.25">
      <c r="A1728" s="159"/>
      <c r="B1728" s="159"/>
      <c r="C1728" s="159"/>
      <c r="D1728" s="160"/>
    </row>
    <row r="1729" spans="1:4" ht="13.5" x14ac:dyDescent="0.25">
      <c r="A1729" s="159"/>
      <c r="B1729" s="159"/>
      <c r="C1729" s="159"/>
      <c r="D1729" s="160"/>
    </row>
    <row r="1730" spans="1:4" ht="13.5" x14ac:dyDescent="0.25">
      <c r="A1730" s="159"/>
      <c r="B1730" s="159"/>
      <c r="C1730" s="159"/>
      <c r="D1730" s="160"/>
    </row>
    <row r="1731" spans="1:4" ht="13.5" x14ac:dyDescent="0.25">
      <c r="A1731" s="159"/>
      <c r="B1731" s="159"/>
      <c r="C1731" s="159"/>
      <c r="D1731" s="160"/>
    </row>
    <row r="1732" spans="1:4" ht="13.5" x14ac:dyDescent="0.25">
      <c r="A1732" s="159"/>
      <c r="B1732" s="159"/>
      <c r="C1732" s="159"/>
      <c r="D1732" s="160"/>
    </row>
    <row r="1733" spans="1:4" ht="13.5" x14ac:dyDescent="0.25">
      <c r="A1733" s="159"/>
      <c r="B1733" s="159"/>
      <c r="C1733" s="159"/>
      <c r="D1733" s="160"/>
    </row>
    <row r="1734" spans="1:4" ht="13.5" x14ac:dyDescent="0.25">
      <c r="A1734" s="159"/>
      <c r="B1734" s="159"/>
      <c r="C1734" s="159"/>
      <c r="D1734" s="160"/>
    </row>
    <row r="1735" spans="1:4" ht="13.5" x14ac:dyDescent="0.25">
      <c r="A1735" s="159"/>
      <c r="B1735" s="159"/>
      <c r="C1735" s="159"/>
      <c r="D1735" s="160"/>
    </row>
    <row r="1736" spans="1:4" ht="13.5" x14ac:dyDescent="0.25">
      <c r="A1736" s="159"/>
      <c r="B1736" s="159"/>
      <c r="C1736" s="159"/>
      <c r="D1736" s="160"/>
    </row>
    <row r="1737" spans="1:4" ht="13.5" x14ac:dyDescent="0.25">
      <c r="A1737" s="159"/>
      <c r="B1737" s="159"/>
      <c r="C1737" s="159"/>
      <c r="D1737" s="160"/>
    </row>
    <row r="1738" spans="1:4" ht="13.5" x14ac:dyDescent="0.25">
      <c r="A1738" s="159"/>
      <c r="B1738" s="159"/>
      <c r="C1738" s="159"/>
      <c r="D1738" s="160"/>
    </row>
    <row r="1739" spans="1:4" ht="13.5" x14ac:dyDescent="0.25">
      <c r="A1739" s="159"/>
      <c r="B1739" s="159"/>
      <c r="C1739" s="159"/>
      <c r="D1739" s="160"/>
    </row>
    <row r="1740" spans="1:4" ht="13.5" x14ac:dyDescent="0.25">
      <c r="A1740" s="159"/>
      <c r="B1740" s="159"/>
      <c r="C1740" s="159"/>
      <c r="D1740" s="160"/>
    </row>
    <row r="1741" spans="1:4" ht="13.5" x14ac:dyDescent="0.25">
      <c r="A1741" s="159"/>
      <c r="B1741" s="159"/>
      <c r="C1741" s="159"/>
      <c r="D1741" s="160"/>
    </row>
    <row r="1742" spans="1:4" ht="13.5" x14ac:dyDescent="0.25">
      <c r="A1742" s="159"/>
      <c r="B1742" s="159"/>
      <c r="C1742" s="159"/>
      <c r="D1742" s="160"/>
    </row>
    <row r="1743" spans="1:4" ht="13.5" x14ac:dyDescent="0.25">
      <c r="A1743" s="159"/>
      <c r="B1743" s="159"/>
      <c r="C1743" s="159"/>
      <c r="D1743" s="160"/>
    </row>
    <row r="1744" spans="1:4" ht="13.5" x14ac:dyDescent="0.25">
      <c r="A1744" s="159"/>
      <c r="B1744" s="159"/>
      <c r="C1744" s="159"/>
      <c r="D1744" s="160"/>
    </row>
    <row r="1745" spans="1:4" ht="13.5" x14ac:dyDescent="0.25">
      <c r="A1745" s="159"/>
      <c r="B1745" s="159"/>
      <c r="C1745" s="159"/>
      <c r="D1745" s="160"/>
    </row>
    <row r="1746" spans="1:4" ht="13.5" x14ac:dyDescent="0.25">
      <c r="A1746" s="159"/>
      <c r="B1746" s="159"/>
      <c r="C1746" s="159"/>
      <c r="D1746" s="160"/>
    </row>
    <row r="1747" spans="1:4" ht="13.5" x14ac:dyDescent="0.25">
      <c r="A1747" s="159"/>
      <c r="B1747" s="159"/>
      <c r="C1747" s="159"/>
      <c r="D1747" s="160"/>
    </row>
    <row r="1748" spans="1:4" ht="13.5" x14ac:dyDescent="0.25">
      <c r="A1748" s="159"/>
      <c r="B1748" s="159"/>
      <c r="C1748" s="159"/>
      <c r="D1748" s="160"/>
    </row>
    <row r="1749" spans="1:4" ht="13.5" x14ac:dyDescent="0.25">
      <c r="A1749" s="159"/>
      <c r="B1749" s="159"/>
      <c r="C1749" s="159"/>
      <c r="D1749" s="160"/>
    </row>
    <row r="1750" spans="1:4" ht="13.5" x14ac:dyDescent="0.25">
      <c r="A1750" s="159"/>
      <c r="B1750" s="159"/>
      <c r="C1750" s="159"/>
      <c r="D1750" s="160"/>
    </row>
    <row r="1751" spans="1:4" ht="13.5" x14ac:dyDescent="0.25">
      <c r="A1751" s="159"/>
      <c r="B1751" s="159"/>
      <c r="C1751" s="159"/>
      <c r="D1751" s="160"/>
    </row>
    <row r="1752" spans="1:4" ht="13.5" x14ac:dyDescent="0.25">
      <c r="A1752" s="159"/>
      <c r="B1752" s="159"/>
      <c r="C1752" s="159"/>
      <c r="D1752" s="160"/>
    </row>
    <row r="1753" spans="1:4" ht="13.5" x14ac:dyDescent="0.25">
      <c r="A1753" s="159"/>
      <c r="B1753" s="159"/>
      <c r="C1753" s="159"/>
      <c r="D1753" s="160"/>
    </row>
    <row r="1754" spans="1:4" ht="13.5" x14ac:dyDescent="0.25">
      <c r="A1754" s="159"/>
      <c r="B1754" s="159"/>
      <c r="C1754" s="159"/>
      <c r="D1754" s="160"/>
    </row>
    <row r="1755" spans="1:4" ht="13.5" x14ac:dyDescent="0.25">
      <c r="A1755" s="159"/>
      <c r="B1755" s="159"/>
      <c r="C1755" s="159"/>
      <c r="D1755" s="160"/>
    </row>
    <row r="1756" spans="1:4" ht="13.5" x14ac:dyDescent="0.25">
      <c r="A1756" s="159"/>
      <c r="B1756" s="159"/>
      <c r="C1756" s="159"/>
      <c r="D1756" s="160"/>
    </row>
    <row r="1757" spans="1:4" ht="13.5" x14ac:dyDescent="0.25">
      <c r="A1757" s="159"/>
      <c r="B1757" s="159"/>
      <c r="C1757" s="159"/>
      <c r="D1757" s="160"/>
    </row>
    <row r="1758" spans="1:4" ht="13.5" x14ac:dyDescent="0.25">
      <c r="A1758" s="159"/>
      <c r="B1758" s="159"/>
      <c r="C1758" s="159"/>
      <c r="D1758" s="160"/>
    </row>
    <row r="1759" spans="1:4" ht="13.5" x14ac:dyDescent="0.25">
      <c r="A1759" s="159"/>
      <c r="B1759" s="159"/>
      <c r="C1759" s="159"/>
      <c r="D1759" s="160"/>
    </row>
    <row r="1760" spans="1:4" ht="13.5" x14ac:dyDescent="0.25">
      <c r="A1760" s="159"/>
      <c r="B1760" s="159"/>
      <c r="C1760" s="159"/>
      <c r="D1760" s="160"/>
    </row>
    <row r="1761" spans="1:4" ht="13.5" x14ac:dyDescent="0.25">
      <c r="A1761" s="159"/>
      <c r="B1761" s="159"/>
      <c r="C1761" s="159"/>
      <c r="D1761" s="160"/>
    </row>
    <row r="1762" spans="1:4" ht="13.5" x14ac:dyDescent="0.25">
      <c r="A1762" s="159"/>
      <c r="B1762" s="159"/>
      <c r="C1762" s="159"/>
      <c r="D1762" s="160"/>
    </row>
    <row r="1763" spans="1:4" ht="13.5" x14ac:dyDescent="0.25">
      <c r="A1763" s="159"/>
      <c r="B1763" s="159"/>
      <c r="C1763" s="159"/>
      <c r="D1763" s="160"/>
    </row>
    <row r="1764" spans="1:4" ht="13.5" x14ac:dyDescent="0.25">
      <c r="A1764" s="159"/>
      <c r="B1764" s="159"/>
      <c r="C1764" s="159"/>
      <c r="D1764" s="160"/>
    </row>
    <row r="1765" spans="1:4" ht="13.5" x14ac:dyDescent="0.25">
      <c r="A1765" s="159"/>
      <c r="B1765" s="159"/>
      <c r="C1765" s="159"/>
      <c r="D1765" s="160"/>
    </row>
    <row r="1766" spans="1:4" ht="13.5" x14ac:dyDescent="0.25">
      <c r="A1766" s="159"/>
      <c r="B1766" s="159"/>
      <c r="C1766" s="159"/>
      <c r="D1766" s="160"/>
    </row>
    <row r="1767" spans="1:4" ht="13.5" x14ac:dyDescent="0.25">
      <c r="A1767" s="159"/>
      <c r="B1767" s="159"/>
      <c r="C1767" s="159"/>
      <c r="D1767" s="160"/>
    </row>
    <row r="1768" spans="1:4" ht="13.5" x14ac:dyDescent="0.25">
      <c r="A1768" s="159"/>
      <c r="B1768" s="159"/>
      <c r="C1768" s="159"/>
      <c r="D1768" s="160"/>
    </row>
    <row r="1769" spans="1:4" ht="13.5" x14ac:dyDescent="0.25">
      <c r="A1769" s="159"/>
      <c r="B1769" s="159"/>
      <c r="C1769" s="159"/>
      <c r="D1769" s="160"/>
    </row>
    <row r="1770" spans="1:4" ht="13.5" x14ac:dyDescent="0.25">
      <c r="A1770" s="159"/>
      <c r="B1770" s="159"/>
      <c r="C1770" s="159"/>
      <c r="D1770" s="160"/>
    </row>
    <row r="1771" spans="1:4" ht="13.5" x14ac:dyDescent="0.25">
      <c r="A1771" s="159"/>
      <c r="B1771" s="159"/>
      <c r="C1771" s="159"/>
      <c r="D1771" s="160"/>
    </row>
    <row r="1772" spans="1:4" ht="13.5" x14ac:dyDescent="0.25">
      <c r="A1772" s="159"/>
      <c r="B1772" s="159"/>
      <c r="C1772" s="159"/>
      <c r="D1772" s="160"/>
    </row>
    <row r="1773" spans="1:4" ht="13.5" x14ac:dyDescent="0.25">
      <c r="A1773" s="159"/>
      <c r="B1773" s="159"/>
      <c r="C1773" s="159"/>
      <c r="D1773" s="160"/>
    </row>
    <row r="1774" spans="1:4" ht="13.5" x14ac:dyDescent="0.25">
      <c r="A1774" s="159"/>
      <c r="B1774" s="159"/>
      <c r="C1774" s="159"/>
      <c r="D1774" s="160"/>
    </row>
    <row r="1775" spans="1:4" ht="13.5" x14ac:dyDescent="0.25">
      <c r="A1775" s="159"/>
      <c r="B1775" s="159"/>
      <c r="C1775" s="159"/>
      <c r="D1775" s="160"/>
    </row>
    <row r="1776" spans="1:4" ht="13.5" x14ac:dyDescent="0.25">
      <c r="A1776" s="159"/>
      <c r="B1776" s="159"/>
      <c r="C1776" s="159"/>
      <c r="D1776" s="160"/>
    </row>
    <row r="1777" spans="1:4" ht="13.5" x14ac:dyDescent="0.25">
      <c r="A1777" s="159"/>
      <c r="B1777" s="159"/>
      <c r="C1777" s="159"/>
      <c r="D1777" s="160"/>
    </row>
    <row r="1778" spans="1:4" ht="13.5" x14ac:dyDescent="0.25">
      <c r="A1778" s="159"/>
      <c r="B1778" s="159"/>
      <c r="C1778" s="159"/>
      <c r="D1778" s="160"/>
    </row>
    <row r="1779" spans="1:4" ht="13.5" x14ac:dyDescent="0.25">
      <c r="A1779" s="159"/>
      <c r="B1779" s="159"/>
      <c r="C1779" s="159"/>
      <c r="D1779" s="160"/>
    </row>
    <row r="1780" spans="1:4" ht="13.5" x14ac:dyDescent="0.25">
      <c r="A1780" s="159"/>
      <c r="B1780" s="159"/>
      <c r="C1780" s="159"/>
      <c r="D1780" s="160"/>
    </row>
    <row r="1781" spans="1:4" ht="13.5" x14ac:dyDescent="0.25">
      <c r="A1781" s="159"/>
      <c r="B1781" s="159"/>
      <c r="C1781" s="159"/>
      <c r="D1781" s="160"/>
    </row>
    <row r="1782" spans="1:4" ht="13.5" x14ac:dyDescent="0.25">
      <c r="A1782" s="159"/>
      <c r="B1782" s="159"/>
      <c r="C1782" s="159"/>
      <c r="D1782" s="160"/>
    </row>
    <row r="1783" spans="1:4" ht="13.5" x14ac:dyDescent="0.25">
      <c r="A1783" s="159"/>
      <c r="B1783" s="159"/>
      <c r="C1783" s="159"/>
      <c r="D1783" s="160"/>
    </row>
    <row r="1784" spans="1:4" ht="13.5" x14ac:dyDescent="0.25">
      <c r="A1784" s="159"/>
      <c r="B1784" s="159"/>
      <c r="C1784" s="159"/>
      <c r="D1784" s="160"/>
    </row>
    <row r="1785" spans="1:4" ht="13.5" x14ac:dyDescent="0.25">
      <c r="A1785" s="159"/>
      <c r="B1785" s="159"/>
      <c r="C1785" s="159"/>
      <c r="D1785" s="160"/>
    </row>
    <row r="1786" spans="1:4" ht="13.5" x14ac:dyDescent="0.25">
      <c r="A1786" s="159"/>
      <c r="B1786" s="159"/>
      <c r="C1786" s="159"/>
      <c r="D1786" s="160"/>
    </row>
    <row r="1787" spans="1:4" ht="13.5" x14ac:dyDescent="0.25">
      <c r="A1787" s="159"/>
      <c r="B1787" s="159"/>
      <c r="C1787" s="159"/>
      <c r="D1787" s="160"/>
    </row>
    <row r="1788" spans="1:4" ht="13.5" x14ac:dyDescent="0.25">
      <c r="A1788" s="159"/>
      <c r="B1788" s="159"/>
      <c r="C1788" s="159"/>
      <c r="D1788" s="160"/>
    </row>
    <row r="1789" spans="1:4" ht="13.5" x14ac:dyDescent="0.25">
      <c r="A1789" s="159"/>
      <c r="B1789" s="159"/>
      <c r="C1789" s="159"/>
      <c r="D1789" s="160"/>
    </row>
    <row r="1790" spans="1:4" ht="13.5" x14ac:dyDescent="0.25">
      <c r="A1790" s="159"/>
      <c r="B1790" s="159"/>
      <c r="C1790" s="159"/>
      <c r="D1790" s="160"/>
    </row>
    <row r="1791" spans="1:4" ht="13.5" x14ac:dyDescent="0.25">
      <c r="A1791" s="159"/>
      <c r="B1791" s="159"/>
      <c r="C1791" s="159"/>
      <c r="D1791" s="160"/>
    </row>
    <row r="1792" spans="1:4" ht="13.5" x14ac:dyDescent="0.25">
      <c r="A1792" s="159"/>
      <c r="B1792" s="159"/>
      <c r="C1792" s="159"/>
      <c r="D1792" s="160"/>
    </row>
    <row r="1793" spans="1:4" ht="13.5" x14ac:dyDescent="0.25">
      <c r="A1793" s="159"/>
      <c r="B1793" s="159"/>
      <c r="C1793" s="159"/>
      <c r="D1793" s="160"/>
    </row>
    <row r="1794" spans="1:4" ht="13.5" x14ac:dyDescent="0.25">
      <c r="A1794" s="159"/>
      <c r="B1794" s="159"/>
      <c r="C1794" s="159"/>
      <c r="D1794" s="160"/>
    </row>
    <row r="1795" spans="1:4" ht="13.5" x14ac:dyDescent="0.25">
      <c r="A1795" s="159"/>
      <c r="B1795" s="159"/>
      <c r="C1795" s="159"/>
      <c r="D1795" s="160"/>
    </row>
    <row r="1796" spans="1:4" ht="13.5" x14ac:dyDescent="0.25">
      <c r="A1796" s="159"/>
      <c r="B1796" s="159"/>
      <c r="C1796" s="159"/>
      <c r="D1796" s="160"/>
    </row>
    <row r="1797" spans="1:4" ht="13.5" x14ac:dyDescent="0.25">
      <c r="A1797" s="159"/>
      <c r="B1797" s="159"/>
      <c r="C1797" s="159"/>
      <c r="D1797" s="160"/>
    </row>
    <row r="1798" spans="1:4" ht="13.5" x14ac:dyDescent="0.25">
      <c r="A1798" s="159"/>
      <c r="B1798" s="159"/>
      <c r="C1798" s="159"/>
      <c r="D1798" s="160"/>
    </row>
    <row r="1799" spans="1:4" ht="13.5" x14ac:dyDescent="0.25">
      <c r="A1799" s="159"/>
      <c r="B1799" s="159"/>
      <c r="C1799" s="159"/>
      <c r="D1799" s="160"/>
    </row>
    <row r="1800" spans="1:4" ht="13.5" x14ac:dyDescent="0.25">
      <c r="A1800" s="159"/>
      <c r="B1800" s="159"/>
      <c r="C1800" s="159"/>
      <c r="D1800" s="160"/>
    </row>
    <row r="1801" spans="1:4" ht="13.5" x14ac:dyDescent="0.25">
      <c r="A1801" s="159"/>
      <c r="B1801" s="159"/>
      <c r="C1801" s="159"/>
      <c r="D1801" s="160"/>
    </row>
    <row r="1802" spans="1:4" ht="13.5" x14ac:dyDescent="0.25">
      <c r="A1802" s="159"/>
      <c r="B1802" s="159"/>
      <c r="C1802" s="159"/>
      <c r="D1802" s="160"/>
    </row>
    <row r="1803" spans="1:4" ht="13.5" x14ac:dyDescent="0.25">
      <c r="A1803" s="159"/>
      <c r="B1803" s="159"/>
      <c r="C1803" s="159"/>
      <c r="D1803" s="160"/>
    </row>
    <row r="1804" spans="1:4" ht="13.5" x14ac:dyDescent="0.25">
      <c r="A1804" s="159"/>
      <c r="B1804" s="159"/>
      <c r="C1804" s="159"/>
      <c r="D1804" s="160"/>
    </row>
    <row r="1805" spans="1:4" ht="13.5" x14ac:dyDescent="0.25">
      <c r="A1805" s="159"/>
      <c r="B1805" s="159"/>
      <c r="C1805" s="159"/>
      <c r="D1805" s="160"/>
    </row>
    <row r="1806" spans="1:4" ht="13.5" x14ac:dyDescent="0.25">
      <c r="A1806" s="159"/>
      <c r="B1806" s="159"/>
      <c r="C1806" s="159"/>
      <c r="D1806" s="160"/>
    </row>
    <row r="1807" spans="1:4" ht="13.5" x14ac:dyDescent="0.25">
      <c r="A1807" s="159"/>
      <c r="B1807" s="159"/>
      <c r="C1807" s="159"/>
      <c r="D1807" s="160"/>
    </row>
    <row r="1808" spans="1:4" ht="13.5" x14ac:dyDescent="0.25">
      <c r="A1808" s="159"/>
      <c r="B1808" s="159"/>
      <c r="C1808" s="159"/>
      <c r="D1808" s="160"/>
    </row>
    <row r="1809" spans="1:4" ht="13.5" x14ac:dyDescent="0.25">
      <c r="A1809" s="159"/>
      <c r="B1809" s="159"/>
      <c r="C1809" s="159"/>
      <c r="D1809" s="160"/>
    </row>
    <row r="1810" spans="1:4" ht="13.5" x14ac:dyDescent="0.25">
      <c r="A1810" s="159"/>
      <c r="B1810" s="159"/>
      <c r="C1810" s="159"/>
      <c r="D1810" s="160"/>
    </row>
    <row r="1811" spans="1:4" ht="13.5" x14ac:dyDescent="0.25">
      <c r="A1811" s="159"/>
      <c r="B1811" s="159"/>
      <c r="C1811" s="159"/>
      <c r="D1811" s="160"/>
    </row>
    <row r="1812" spans="1:4" ht="13.5" x14ac:dyDescent="0.25">
      <c r="A1812" s="159"/>
      <c r="B1812" s="159"/>
      <c r="C1812" s="159"/>
      <c r="D1812" s="160"/>
    </row>
    <row r="1813" spans="1:4" ht="13.5" x14ac:dyDescent="0.25">
      <c r="A1813" s="159"/>
      <c r="B1813" s="159"/>
      <c r="C1813" s="159"/>
      <c r="D1813" s="160"/>
    </row>
    <row r="1814" spans="1:4" ht="13.5" x14ac:dyDescent="0.25">
      <c r="A1814" s="159"/>
      <c r="B1814" s="159"/>
      <c r="C1814" s="159"/>
      <c r="D1814" s="160"/>
    </row>
    <row r="1815" spans="1:4" ht="13.5" x14ac:dyDescent="0.25">
      <c r="A1815" s="159"/>
      <c r="B1815" s="159"/>
      <c r="C1815" s="159"/>
      <c r="D1815" s="160"/>
    </row>
    <row r="1816" spans="1:4" ht="13.5" x14ac:dyDescent="0.25">
      <c r="A1816" s="159"/>
      <c r="B1816" s="159"/>
      <c r="C1816" s="159"/>
      <c r="D1816" s="160"/>
    </row>
    <row r="1817" spans="1:4" ht="13.5" x14ac:dyDescent="0.25">
      <c r="A1817" s="159"/>
      <c r="B1817" s="159"/>
      <c r="C1817" s="159"/>
      <c r="D1817" s="160"/>
    </row>
    <row r="1818" spans="1:4" ht="13.5" x14ac:dyDescent="0.25">
      <c r="A1818" s="159"/>
      <c r="B1818" s="159"/>
      <c r="C1818" s="159"/>
      <c r="D1818" s="160"/>
    </row>
    <row r="1819" spans="1:4" ht="13.5" x14ac:dyDescent="0.25">
      <c r="A1819" s="159"/>
      <c r="B1819" s="159"/>
      <c r="C1819" s="159"/>
      <c r="D1819" s="160"/>
    </row>
    <row r="1820" spans="1:4" ht="13.5" x14ac:dyDescent="0.25">
      <c r="A1820" s="159"/>
      <c r="B1820" s="159"/>
      <c r="C1820" s="159"/>
      <c r="D1820" s="160"/>
    </row>
    <row r="1821" spans="1:4" ht="13.5" x14ac:dyDescent="0.25">
      <c r="A1821" s="159"/>
      <c r="B1821" s="159"/>
      <c r="C1821" s="159"/>
      <c r="D1821" s="160"/>
    </row>
    <row r="1822" spans="1:4" ht="13.5" x14ac:dyDescent="0.25">
      <c r="A1822" s="159"/>
      <c r="B1822" s="159"/>
      <c r="C1822" s="159"/>
      <c r="D1822" s="160"/>
    </row>
    <row r="1823" spans="1:4" ht="13.5" x14ac:dyDescent="0.25">
      <c r="A1823" s="159"/>
      <c r="B1823" s="159"/>
      <c r="C1823" s="159"/>
      <c r="D1823" s="160"/>
    </row>
    <row r="1824" spans="1:4" ht="13.5" x14ac:dyDescent="0.25">
      <c r="A1824" s="159"/>
      <c r="B1824" s="159"/>
      <c r="C1824" s="159"/>
      <c r="D1824" s="160"/>
    </row>
    <row r="1825" spans="1:4" ht="13.5" x14ac:dyDescent="0.25">
      <c r="A1825" s="159"/>
      <c r="B1825" s="159"/>
      <c r="C1825" s="159"/>
      <c r="D1825" s="160"/>
    </row>
    <row r="1826" spans="1:4" ht="13.5" x14ac:dyDescent="0.25">
      <c r="A1826" s="159"/>
      <c r="B1826" s="159"/>
      <c r="C1826" s="159"/>
      <c r="D1826" s="160"/>
    </row>
    <row r="1827" spans="1:4" ht="13.5" x14ac:dyDescent="0.25">
      <c r="A1827" s="159"/>
      <c r="B1827" s="159"/>
      <c r="C1827" s="159"/>
      <c r="D1827" s="160"/>
    </row>
    <row r="1828" spans="1:4" ht="13.5" x14ac:dyDescent="0.25">
      <c r="A1828" s="159"/>
      <c r="B1828" s="159"/>
      <c r="C1828" s="159"/>
      <c r="D1828" s="160"/>
    </row>
    <row r="1829" spans="1:4" ht="13.5" x14ac:dyDescent="0.25">
      <c r="A1829" s="159"/>
      <c r="B1829" s="159"/>
      <c r="C1829" s="159"/>
      <c r="D1829" s="160"/>
    </row>
    <row r="1830" spans="1:4" ht="13.5" x14ac:dyDescent="0.25">
      <c r="A1830" s="159"/>
      <c r="B1830" s="159"/>
      <c r="C1830" s="159"/>
      <c r="D1830" s="160"/>
    </row>
    <row r="1831" spans="1:4" ht="13.5" x14ac:dyDescent="0.25">
      <c r="A1831" s="159"/>
      <c r="B1831" s="159"/>
      <c r="C1831" s="159"/>
      <c r="D1831" s="160"/>
    </row>
    <row r="1832" spans="1:4" ht="13.5" x14ac:dyDescent="0.25">
      <c r="A1832" s="159"/>
      <c r="B1832" s="159"/>
      <c r="C1832" s="159"/>
      <c r="D1832" s="160"/>
    </row>
    <row r="1833" spans="1:4" ht="13.5" x14ac:dyDescent="0.25">
      <c r="A1833" s="159"/>
      <c r="B1833" s="159"/>
      <c r="C1833" s="159"/>
      <c r="D1833" s="160"/>
    </row>
    <row r="1834" spans="1:4" ht="13.5" x14ac:dyDescent="0.25">
      <c r="A1834" s="159"/>
      <c r="B1834" s="159"/>
      <c r="C1834" s="159"/>
      <c r="D1834" s="160"/>
    </row>
    <row r="1835" spans="1:4" ht="13.5" x14ac:dyDescent="0.25">
      <c r="A1835" s="159"/>
      <c r="B1835" s="159"/>
      <c r="C1835" s="159"/>
      <c r="D1835" s="160"/>
    </row>
    <row r="1836" spans="1:4" ht="13.5" x14ac:dyDescent="0.25">
      <c r="A1836" s="159"/>
      <c r="B1836" s="159"/>
      <c r="C1836" s="159"/>
      <c r="D1836" s="160"/>
    </row>
    <row r="1837" spans="1:4" ht="13.5" x14ac:dyDescent="0.25">
      <c r="A1837" s="159"/>
      <c r="B1837" s="159"/>
      <c r="C1837" s="159"/>
      <c r="D1837" s="160"/>
    </row>
    <row r="1838" spans="1:4" ht="13.5" x14ac:dyDescent="0.25">
      <c r="A1838" s="159"/>
      <c r="B1838" s="159"/>
      <c r="C1838" s="159"/>
      <c r="D1838" s="160"/>
    </row>
    <row r="1839" spans="1:4" ht="13.5" x14ac:dyDescent="0.25">
      <c r="A1839" s="159"/>
      <c r="B1839" s="159"/>
      <c r="C1839" s="159"/>
      <c r="D1839" s="160"/>
    </row>
    <row r="1840" spans="1:4" ht="13.5" x14ac:dyDescent="0.25">
      <c r="A1840" s="159"/>
      <c r="B1840" s="159"/>
      <c r="C1840" s="159"/>
      <c r="D1840" s="160"/>
    </row>
    <row r="1841" spans="1:4" ht="13.5" x14ac:dyDescent="0.25">
      <c r="A1841" s="159"/>
      <c r="B1841" s="159"/>
      <c r="C1841" s="159"/>
      <c r="D1841" s="160"/>
    </row>
    <row r="1842" spans="1:4" ht="13.5" x14ac:dyDescent="0.25">
      <c r="A1842" s="159"/>
      <c r="B1842" s="159"/>
      <c r="C1842" s="159"/>
      <c r="D1842" s="160"/>
    </row>
    <row r="1843" spans="1:4" ht="13.5" x14ac:dyDescent="0.25">
      <c r="A1843" s="159"/>
      <c r="B1843" s="159"/>
      <c r="C1843" s="159"/>
      <c r="D1843" s="160"/>
    </row>
    <row r="1844" spans="1:4" ht="13.5" x14ac:dyDescent="0.25">
      <c r="A1844" s="159"/>
      <c r="B1844" s="159"/>
      <c r="C1844" s="159"/>
      <c r="D1844" s="160"/>
    </row>
    <row r="1845" spans="1:4" ht="13.5" x14ac:dyDescent="0.25">
      <c r="A1845" s="159"/>
      <c r="B1845" s="159"/>
      <c r="C1845" s="159"/>
      <c r="D1845" s="160"/>
    </row>
    <row r="1846" spans="1:4" ht="13.5" x14ac:dyDescent="0.25">
      <c r="A1846" s="159"/>
      <c r="B1846" s="159"/>
      <c r="C1846" s="159"/>
      <c r="D1846" s="160"/>
    </row>
    <row r="1847" spans="1:4" ht="13.5" x14ac:dyDescent="0.25">
      <c r="A1847" s="159"/>
      <c r="B1847" s="159"/>
      <c r="C1847" s="159"/>
      <c r="D1847" s="160"/>
    </row>
    <row r="1848" spans="1:4" ht="13.5" x14ac:dyDescent="0.25">
      <c r="A1848" s="159"/>
      <c r="B1848" s="159"/>
      <c r="C1848" s="159"/>
      <c r="D1848" s="160"/>
    </row>
    <row r="1849" spans="1:4" ht="13.5" x14ac:dyDescent="0.25">
      <c r="A1849" s="159"/>
      <c r="B1849" s="159"/>
      <c r="C1849" s="159"/>
      <c r="D1849" s="160"/>
    </row>
    <row r="1850" spans="1:4" ht="13.5" x14ac:dyDescent="0.25">
      <c r="A1850" s="159"/>
      <c r="B1850" s="159"/>
      <c r="C1850" s="159"/>
      <c r="D1850" s="160"/>
    </row>
    <row r="1851" spans="1:4" ht="13.5" x14ac:dyDescent="0.25">
      <c r="A1851" s="159"/>
      <c r="B1851" s="159"/>
      <c r="C1851" s="159"/>
      <c r="D1851" s="160"/>
    </row>
    <row r="1852" spans="1:4" ht="13.5" x14ac:dyDescent="0.25">
      <c r="A1852" s="159"/>
      <c r="B1852" s="159"/>
      <c r="C1852" s="159"/>
      <c r="D1852" s="160"/>
    </row>
    <row r="1853" spans="1:4" ht="13.5" x14ac:dyDescent="0.25">
      <c r="A1853" s="159"/>
      <c r="B1853" s="159"/>
      <c r="C1853" s="159"/>
      <c r="D1853" s="160"/>
    </row>
    <row r="1854" spans="1:4" ht="13.5" x14ac:dyDescent="0.25">
      <c r="A1854" s="159"/>
      <c r="B1854" s="159"/>
      <c r="C1854" s="159"/>
      <c r="D1854" s="160"/>
    </row>
    <row r="1855" spans="1:4" ht="13.5" x14ac:dyDescent="0.25">
      <c r="A1855" s="159"/>
      <c r="B1855" s="159"/>
      <c r="C1855" s="159"/>
      <c r="D1855" s="160"/>
    </row>
    <row r="1856" spans="1:4" ht="13.5" x14ac:dyDescent="0.25">
      <c r="A1856" s="159"/>
      <c r="B1856" s="159"/>
      <c r="C1856" s="159"/>
      <c r="D1856" s="160"/>
    </row>
    <row r="1857" spans="1:4" ht="13.5" x14ac:dyDescent="0.25">
      <c r="A1857" s="159"/>
      <c r="B1857" s="159"/>
      <c r="C1857" s="159"/>
      <c r="D1857" s="160"/>
    </row>
    <row r="1858" spans="1:4" ht="13.5" x14ac:dyDescent="0.25">
      <c r="A1858" s="159"/>
      <c r="B1858" s="159"/>
      <c r="C1858" s="159"/>
      <c r="D1858" s="160"/>
    </row>
    <row r="1859" spans="1:4" ht="13.5" x14ac:dyDescent="0.25">
      <c r="A1859" s="159"/>
      <c r="B1859" s="159"/>
      <c r="C1859" s="159"/>
      <c r="D1859" s="160"/>
    </row>
    <row r="1860" spans="1:4" ht="13.5" x14ac:dyDescent="0.25">
      <c r="A1860" s="159"/>
      <c r="B1860" s="159"/>
      <c r="C1860" s="159"/>
      <c r="D1860" s="160"/>
    </row>
    <row r="1861" spans="1:4" ht="13.5" x14ac:dyDescent="0.25">
      <c r="A1861" s="159"/>
      <c r="B1861" s="159"/>
      <c r="C1861" s="159"/>
      <c r="D1861" s="160"/>
    </row>
    <row r="1862" spans="1:4" ht="13.5" x14ac:dyDescent="0.25">
      <c r="A1862" s="159"/>
      <c r="B1862" s="159"/>
      <c r="C1862" s="159"/>
      <c r="D1862" s="160"/>
    </row>
    <row r="1863" spans="1:4" ht="13.5" x14ac:dyDescent="0.25">
      <c r="A1863" s="159"/>
      <c r="B1863" s="159"/>
      <c r="C1863" s="159"/>
      <c r="D1863" s="160"/>
    </row>
    <row r="1864" spans="1:4" ht="13.5" x14ac:dyDescent="0.25">
      <c r="A1864" s="159"/>
      <c r="B1864" s="159"/>
      <c r="C1864" s="159"/>
      <c r="D1864" s="160"/>
    </row>
    <row r="1865" spans="1:4" ht="13.5" x14ac:dyDescent="0.25">
      <c r="A1865" s="159"/>
      <c r="B1865" s="159"/>
      <c r="C1865" s="159"/>
      <c r="D1865" s="160"/>
    </row>
    <row r="1866" spans="1:4" ht="13.5" x14ac:dyDescent="0.25">
      <c r="A1866" s="159"/>
      <c r="B1866" s="159"/>
      <c r="C1866" s="159"/>
      <c r="D1866" s="160"/>
    </row>
    <row r="1867" spans="1:4" ht="13.5" x14ac:dyDescent="0.25">
      <c r="A1867" s="159"/>
      <c r="B1867" s="159"/>
      <c r="C1867" s="159"/>
      <c r="D1867" s="160"/>
    </row>
    <row r="1868" spans="1:4" ht="13.5" x14ac:dyDescent="0.25">
      <c r="A1868" s="159"/>
      <c r="B1868" s="159"/>
      <c r="C1868" s="159"/>
      <c r="D1868" s="160"/>
    </row>
    <row r="1869" spans="1:4" ht="13.5" x14ac:dyDescent="0.25">
      <c r="A1869" s="159"/>
      <c r="B1869" s="159"/>
      <c r="C1869" s="159"/>
      <c r="D1869" s="160"/>
    </row>
    <row r="1870" spans="1:4" ht="13.5" x14ac:dyDescent="0.25">
      <c r="A1870" s="159"/>
      <c r="B1870" s="159"/>
      <c r="C1870" s="159"/>
      <c r="D1870" s="160"/>
    </row>
    <row r="1871" spans="1:4" ht="13.5" x14ac:dyDescent="0.25">
      <c r="A1871" s="159"/>
      <c r="B1871" s="159"/>
      <c r="C1871" s="159"/>
      <c r="D1871" s="160"/>
    </row>
    <row r="1872" spans="1:4" ht="13.5" x14ac:dyDescent="0.25">
      <c r="A1872" s="159"/>
      <c r="B1872" s="159"/>
      <c r="C1872" s="159"/>
      <c r="D1872" s="160"/>
    </row>
    <row r="1873" spans="1:4" ht="13.5" x14ac:dyDescent="0.25">
      <c r="A1873" s="159"/>
      <c r="B1873" s="159"/>
      <c r="C1873" s="159"/>
      <c r="D1873" s="160"/>
    </row>
    <row r="1874" spans="1:4" ht="13.5" x14ac:dyDescent="0.25">
      <c r="A1874" s="159"/>
      <c r="B1874" s="159"/>
      <c r="C1874" s="159"/>
      <c r="D1874" s="160"/>
    </row>
    <row r="1875" spans="1:4" ht="13.5" x14ac:dyDescent="0.25">
      <c r="A1875" s="159"/>
      <c r="B1875" s="159"/>
      <c r="C1875" s="159"/>
      <c r="D1875" s="160"/>
    </row>
    <row r="1876" spans="1:4" ht="13.5" x14ac:dyDescent="0.25">
      <c r="A1876" s="159"/>
      <c r="B1876" s="159"/>
      <c r="C1876" s="159"/>
      <c r="D1876" s="160"/>
    </row>
    <row r="1877" spans="1:4" ht="13.5" x14ac:dyDescent="0.25">
      <c r="A1877" s="159"/>
      <c r="B1877" s="159"/>
      <c r="C1877" s="159"/>
      <c r="D1877" s="160"/>
    </row>
    <row r="1878" spans="1:4" ht="13.5" x14ac:dyDescent="0.25">
      <c r="A1878" s="159"/>
      <c r="B1878" s="159"/>
      <c r="C1878" s="159"/>
      <c r="D1878" s="160"/>
    </row>
    <row r="1879" spans="1:4" ht="13.5" x14ac:dyDescent="0.25">
      <c r="A1879" s="159"/>
      <c r="B1879" s="159"/>
      <c r="C1879" s="159"/>
      <c r="D1879" s="160"/>
    </row>
    <row r="1880" spans="1:4" ht="13.5" x14ac:dyDescent="0.25">
      <c r="A1880" s="159"/>
      <c r="B1880" s="159"/>
      <c r="C1880" s="159"/>
      <c r="D1880" s="160"/>
    </row>
    <row r="1881" spans="1:4" ht="13.5" x14ac:dyDescent="0.25">
      <c r="A1881" s="159"/>
      <c r="B1881" s="159"/>
      <c r="C1881" s="159"/>
      <c r="D1881" s="160"/>
    </row>
    <row r="1882" spans="1:4" ht="13.5" x14ac:dyDescent="0.25">
      <c r="A1882" s="159"/>
      <c r="B1882" s="159"/>
      <c r="C1882" s="159"/>
      <c r="D1882" s="160"/>
    </row>
    <row r="1883" spans="1:4" ht="13.5" x14ac:dyDescent="0.25">
      <c r="A1883" s="159"/>
      <c r="B1883" s="159"/>
      <c r="C1883" s="159"/>
      <c r="D1883" s="160"/>
    </row>
    <row r="1884" spans="1:4" ht="13.5" x14ac:dyDescent="0.25">
      <c r="A1884" s="159"/>
      <c r="B1884" s="159"/>
      <c r="C1884" s="159"/>
      <c r="D1884" s="160"/>
    </row>
    <row r="1885" spans="1:4" ht="13.5" x14ac:dyDescent="0.25">
      <c r="A1885" s="159"/>
      <c r="B1885" s="159"/>
      <c r="C1885" s="159"/>
      <c r="D1885" s="160"/>
    </row>
    <row r="1886" spans="1:4" ht="13.5" x14ac:dyDescent="0.25">
      <c r="A1886" s="159"/>
      <c r="B1886" s="159"/>
      <c r="C1886" s="159"/>
      <c r="D1886" s="160"/>
    </row>
    <row r="1887" spans="1:4" ht="13.5" x14ac:dyDescent="0.25">
      <c r="A1887" s="159"/>
      <c r="B1887" s="159"/>
      <c r="C1887" s="159"/>
      <c r="D1887" s="160"/>
    </row>
    <row r="1888" spans="1:4" ht="13.5" x14ac:dyDescent="0.25">
      <c r="A1888" s="159"/>
      <c r="B1888" s="159"/>
      <c r="C1888" s="159"/>
      <c r="D1888" s="160"/>
    </row>
    <row r="1889" spans="1:4" ht="13.5" x14ac:dyDescent="0.25">
      <c r="A1889" s="159"/>
      <c r="B1889" s="159"/>
      <c r="C1889" s="159"/>
      <c r="D1889" s="160"/>
    </row>
    <row r="1890" spans="1:4" ht="13.5" x14ac:dyDescent="0.25">
      <c r="A1890" s="159"/>
      <c r="B1890" s="159"/>
      <c r="C1890" s="159"/>
      <c r="D1890" s="160"/>
    </row>
    <row r="1891" spans="1:4" ht="13.5" x14ac:dyDescent="0.25">
      <c r="A1891" s="159"/>
      <c r="B1891" s="159"/>
      <c r="C1891" s="159"/>
      <c r="D1891" s="160"/>
    </row>
    <row r="1892" spans="1:4" ht="13.5" x14ac:dyDescent="0.25">
      <c r="A1892" s="159"/>
      <c r="B1892" s="159"/>
      <c r="C1892" s="159"/>
      <c r="D1892" s="160"/>
    </row>
    <row r="1893" spans="1:4" ht="13.5" x14ac:dyDescent="0.25">
      <c r="A1893" s="159"/>
      <c r="B1893" s="159"/>
      <c r="C1893" s="159"/>
      <c r="D1893" s="160"/>
    </row>
    <row r="1894" spans="1:4" ht="13.5" x14ac:dyDescent="0.25">
      <c r="A1894" s="159"/>
      <c r="B1894" s="159"/>
      <c r="C1894" s="159"/>
      <c r="D1894" s="160"/>
    </row>
    <row r="1895" spans="1:4" ht="13.5" x14ac:dyDescent="0.25">
      <c r="A1895" s="159"/>
      <c r="B1895" s="159"/>
      <c r="C1895" s="159"/>
      <c r="D1895" s="160"/>
    </row>
    <row r="1896" spans="1:4" ht="13.5" x14ac:dyDescent="0.25">
      <c r="A1896" s="159"/>
      <c r="B1896" s="159"/>
      <c r="C1896" s="159"/>
      <c r="D1896" s="160"/>
    </row>
    <row r="1897" spans="1:4" ht="13.5" x14ac:dyDescent="0.25">
      <c r="A1897" s="159"/>
      <c r="B1897" s="159"/>
      <c r="C1897" s="159"/>
      <c r="D1897" s="160"/>
    </row>
    <row r="1898" spans="1:4" ht="13.5" x14ac:dyDescent="0.25">
      <c r="A1898" s="159"/>
      <c r="B1898" s="159"/>
      <c r="C1898" s="159"/>
      <c r="D1898" s="160"/>
    </row>
    <row r="1899" spans="1:4" ht="13.5" x14ac:dyDescent="0.25">
      <c r="A1899" s="159"/>
      <c r="B1899" s="159"/>
      <c r="C1899" s="159"/>
      <c r="D1899" s="160"/>
    </row>
    <row r="1900" spans="1:4" ht="13.5" x14ac:dyDescent="0.25">
      <c r="A1900" s="159"/>
      <c r="B1900" s="159"/>
      <c r="C1900" s="159"/>
      <c r="D1900" s="160"/>
    </row>
    <row r="1901" spans="1:4" ht="13.5" x14ac:dyDescent="0.25">
      <c r="A1901" s="159"/>
      <c r="B1901" s="159"/>
      <c r="C1901" s="159"/>
      <c r="D1901" s="160"/>
    </row>
    <row r="1902" spans="1:4" ht="13.5" x14ac:dyDescent="0.25">
      <c r="A1902" s="159"/>
      <c r="B1902" s="159"/>
      <c r="C1902" s="159"/>
      <c r="D1902" s="160"/>
    </row>
    <row r="1903" spans="1:4" ht="13.5" x14ac:dyDescent="0.25">
      <c r="A1903" s="159"/>
      <c r="B1903" s="159"/>
      <c r="C1903" s="159"/>
      <c r="D1903" s="160"/>
    </row>
    <row r="1904" spans="1:4" ht="13.5" x14ac:dyDescent="0.25">
      <c r="A1904" s="159"/>
      <c r="B1904" s="159"/>
      <c r="C1904" s="159"/>
      <c r="D1904" s="160"/>
    </row>
    <row r="1905" spans="1:4" ht="13.5" x14ac:dyDescent="0.25">
      <c r="A1905" s="159"/>
      <c r="B1905" s="159"/>
      <c r="C1905" s="159"/>
      <c r="D1905" s="160"/>
    </row>
    <row r="1906" spans="1:4" ht="13.5" x14ac:dyDescent="0.25">
      <c r="A1906" s="159"/>
      <c r="B1906" s="159"/>
      <c r="C1906" s="159"/>
      <c r="D1906" s="160"/>
    </row>
    <row r="1907" spans="1:4" ht="13.5" x14ac:dyDescent="0.25">
      <c r="A1907" s="159"/>
      <c r="B1907" s="159"/>
      <c r="C1907" s="159"/>
      <c r="D1907" s="160"/>
    </row>
    <row r="1908" spans="1:4" ht="13.5" x14ac:dyDescent="0.25">
      <c r="A1908" s="159"/>
      <c r="B1908" s="159"/>
      <c r="C1908" s="159"/>
      <c r="D1908" s="160"/>
    </row>
    <row r="1909" spans="1:4" ht="13.5" x14ac:dyDescent="0.25">
      <c r="A1909" s="159"/>
      <c r="B1909" s="159"/>
      <c r="C1909" s="159"/>
      <c r="D1909" s="160"/>
    </row>
    <row r="1910" spans="1:4" ht="13.5" x14ac:dyDescent="0.25">
      <c r="A1910" s="159"/>
      <c r="B1910" s="159"/>
      <c r="C1910" s="159"/>
      <c r="D1910" s="160"/>
    </row>
    <row r="1911" spans="1:4" ht="13.5" x14ac:dyDescent="0.25">
      <c r="A1911" s="159"/>
      <c r="B1911" s="159"/>
      <c r="C1911" s="159"/>
      <c r="D1911" s="160"/>
    </row>
    <row r="1912" spans="1:4" ht="13.5" x14ac:dyDescent="0.25">
      <c r="A1912" s="159"/>
      <c r="B1912" s="159"/>
      <c r="C1912" s="159"/>
      <c r="D1912" s="160"/>
    </row>
    <row r="1913" spans="1:4" ht="13.5" x14ac:dyDescent="0.25">
      <c r="A1913" s="159"/>
      <c r="B1913" s="159"/>
      <c r="C1913" s="159"/>
      <c r="D1913" s="160"/>
    </row>
    <row r="1914" spans="1:4" ht="13.5" x14ac:dyDescent="0.25">
      <c r="A1914" s="159"/>
      <c r="B1914" s="159"/>
      <c r="C1914" s="159"/>
      <c r="D1914" s="160"/>
    </row>
    <row r="1915" spans="1:4" ht="13.5" x14ac:dyDescent="0.25">
      <c r="A1915" s="159"/>
      <c r="B1915" s="159"/>
      <c r="C1915" s="159"/>
      <c r="D1915" s="160"/>
    </row>
    <row r="1916" spans="1:4" ht="13.5" x14ac:dyDescent="0.25">
      <c r="A1916" s="159"/>
      <c r="B1916" s="159"/>
      <c r="C1916" s="159"/>
      <c r="D1916" s="160"/>
    </row>
    <row r="1917" spans="1:4" ht="13.5" x14ac:dyDescent="0.25">
      <c r="A1917" s="159"/>
      <c r="B1917" s="159"/>
      <c r="C1917" s="159"/>
      <c r="D1917" s="160"/>
    </row>
    <row r="1918" spans="1:4" ht="13.5" x14ac:dyDescent="0.25">
      <c r="A1918" s="159"/>
      <c r="B1918" s="159"/>
      <c r="C1918" s="159"/>
      <c r="D1918" s="160"/>
    </row>
    <row r="1919" spans="1:4" ht="13.5" x14ac:dyDescent="0.25">
      <c r="A1919" s="159"/>
      <c r="B1919" s="159"/>
      <c r="C1919" s="159"/>
      <c r="D1919" s="160"/>
    </row>
    <row r="1920" spans="1:4" ht="13.5" x14ac:dyDescent="0.25">
      <c r="A1920" s="159"/>
      <c r="B1920" s="159"/>
      <c r="C1920" s="159"/>
      <c r="D1920" s="160"/>
    </row>
    <row r="1921" spans="1:4" ht="13.5" x14ac:dyDescent="0.25">
      <c r="A1921" s="159"/>
      <c r="B1921" s="159"/>
      <c r="C1921" s="159"/>
      <c r="D1921" s="160"/>
    </row>
    <row r="1922" spans="1:4" ht="13.5" x14ac:dyDescent="0.25">
      <c r="A1922" s="159"/>
      <c r="B1922" s="159"/>
      <c r="C1922" s="159"/>
      <c r="D1922" s="160"/>
    </row>
    <row r="1923" spans="1:4" ht="13.5" x14ac:dyDescent="0.25">
      <c r="A1923" s="159"/>
      <c r="B1923" s="159"/>
      <c r="C1923" s="159"/>
      <c r="D1923" s="160"/>
    </row>
    <row r="1924" spans="1:4" ht="13.5" x14ac:dyDescent="0.25">
      <c r="A1924" s="159"/>
      <c r="B1924" s="159"/>
      <c r="C1924" s="159"/>
      <c r="D1924" s="160"/>
    </row>
    <row r="1925" spans="1:4" ht="13.5" x14ac:dyDescent="0.25">
      <c r="A1925" s="159"/>
      <c r="B1925" s="159"/>
      <c r="C1925" s="159"/>
      <c r="D1925" s="160"/>
    </row>
    <row r="1926" spans="1:4" ht="13.5" x14ac:dyDescent="0.25">
      <c r="A1926" s="159"/>
      <c r="B1926" s="159"/>
      <c r="C1926" s="159"/>
      <c r="D1926" s="160"/>
    </row>
    <row r="1927" spans="1:4" ht="13.5" x14ac:dyDescent="0.25">
      <c r="A1927" s="159"/>
      <c r="B1927" s="159"/>
      <c r="C1927" s="159"/>
      <c r="D1927" s="160"/>
    </row>
    <row r="1928" spans="1:4" ht="13.5" x14ac:dyDescent="0.25">
      <c r="A1928" s="159"/>
      <c r="B1928" s="159"/>
      <c r="C1928" s="159"/>
      <c r="D1928" s="160"/>
    </row>
    <row r="1929" spans="1:4" ht="13.5" x14ac:dyDescent="0.25">
      <c r="A1929" s="159"/>
      <c r="B1929" s="159"/>
      <c r="C1929" s="159"/>
      <c r="D1929" s="160"/>
    </row>
    <row r="1930" spans="1:4" ht="13.5" x14ac:dyDescent="0.25">
      <c r="A1930" s="159"/>
      <c r="B1930" s="159"/>
      <c r="C1930" s="159"/>
      <c r="D1930" s="160"/>
    </row>
    <row r="1931" spans="1:4" ht="13.5" x14ac:dyDescent="0.25">
      <c r="A1931" s="159"/>
      <c r="B1931" s="159"/>
      <c r="C1931" s="159"/>
      <c r="D1931" s="160"/>
    </row>
    <row r="1932" spans="1:4" ht="13.5" x14ac:dyDescent="0.25">
      <c r="A1932" s="159"/>
      <c r="B1932" s="159"/>
      <c r="C1932" s="159"/>
      <c r="D1932" s="160"/>
    </row>
    <row r="1933" spans="1:4" ht="13.5" x14ac:dyDescent="0.25">
      <c r="A1933" s="159"/>
      <c r="B1933" s="159"/>
      <c r="C1933" s="159"/>
      <c r="D1933" s="160"/>
    </row>
    <row r="1934" spans="1:4" ht="13.5" x14ac:dyDescent="0.25">
      <c r="A1934" s="159"/>
      <c r="B1934" s="159"/>
      <c r="C1934" s="159"/>
      <c r="D1934" s="160"/>
    </row>
    <row r="1935" spans="1:4" ht="13.5" x14ac:dyDescent="0.25">
      <c r="A1935" s="159"/>
      <c r="B1935" s="159"/>
      <c r="C1935" s="159"/>
      <c r="D1935" s="160"/>
    </row>
    <row r="1936" spans="1:4" ht="13.5" x14ac:dyDescent="0.25">
      <c r="A1936" s="159"/>
      <c r="B1936" s="159"/>
      <c r="C1936" s="159"/>
      <c r="D1936" s="160"/>
    </row>
    <row r="1937" spans="1:4" ht="13.5" x14ac:dyDescent="0.25">
      <c r="A1937" s="159"/>
      <c r="B1937" s="159"/>
      <c r="C1937" s="159"/>
      <c r="D1937" s="160"/>
    </row>
    <row r="1938" spans="1:4" ht="13.5" x14ac:dyDescent="0.25">
      <c r="A1938" s="159"/>
      <c r="B1938" s="159"/>
      <c r="C1938" s="159"/>
      <c r="D1938" s="160"/>
    </row>
    <row r="1939" spans="1:4" ht="13.5" x14ac:dyDescent="0.25">
      <c r="A1939" s="159"/>
      <c r="B1939" s="159"/>
      <c r="C1939" s="159"/>
      <c r="D1939" s="160"/>
    </row>
    <row r="1940" spans="1:4" ht="13.5" x14ac:dyDescent="0.25">
      <c r="A1940" s="159"/>
      <c r="B1940" s="159"/>
      <c r="C1940" s="159"/>
      <c r="D1940" s="160"/>
    </row>
    <row r="1941" spans="1:4" ht="13.5" x14ac:dyDescent="0.25">
      <c r="A1941" s="159"/>
      <c r="B1941" s="159"/>
      <c r="C1941" s="159"/>
      <c r="D1941" s="160"/>
    </row>
    <row r="1942" spans="1:4" ht="13.5" x14ac:dyDescent="0.25">
      <c r="A1942" s="159"/>
      <c r="B1942" s="159"/>
      <c r="C1942" s="159"/>
      <c r="D1942" s="160"/>
    </row>
    <row r="1943" spans="1:4" ht="13.5" x14ac:dyDescent="0.25">
      <c r="A1943" s="159"/>
      <c r="B1943" s="159"/>
      <c r="C1943" s="159"/>
      <c r="D1943" s="160"/>
    </row>
    <row r="1944" spans="1:4" ht="13.5" x14ac:dyDescent="0.25">
      <c r="A1944" s="159"/>
      <c r="B1944" s="159"/>
      <c r="C1944" s="159"/>
      <c r="D1944" s="160"/>
    </row>
    <row r="1945" spans="1:4" ht="13.5" x14ac:dyDescent="0.25">
      <c r="A1945" s="159"/>
      <c r="B1945" s="159"/>
      <c r="C1945" s="159"/>
      <c r="D1945" s="160"/>
    </row>
    <row r="1946" spans="1:4" ht="13.5" x14ac:dyDescent="0.25">
      <c r="A1946" s="159"/>
      <c r="B1946" s="159"/>
      <c r="C1946" s="159"/>
      <c r="D1946" s="160"/>
    </row>
    <row r="1947" spans="1:4" ht="13.5" x14ac:dyDescent="0.25">
      <c r="A1947" s="159"/>
      <c r="B1947" s="159"/>
      <c r="C1947" s="159"/>
      <c r="D1947" s="160"/>
    </row>
    <row r="1948" spans="1:4" ht="13.5" x14ac:dyDescent="0.25">
      <c r="A1948" s="159"/>
      <c r="B1948" s="159"/>
      <c r="C1948" s="159"/>
      <c r="D1948" s="160"/>
    </row>
    <row r="1949" spans="1:4" ht="13.5" x14ac:dyDescent="0.25">
      <c r="A1949" s="159"/>
      <c r="B1949" s="159"/>
      <c r="C1949" s="159"/>
      <c r="D1949" s="160"/>
    </row>
    <row r="1950" spans="1:4" ht="13.5" x14ac:dyDescent="0.25">
      <c r="A1950" s="159"/>
      <c r="B1950" s="159"/>
      <c r="C1950" s="159"/>
      <c r="D1950" s="160"/>
    </row>
    <row r="1951" spans="1:4" ht="13.5" x14ac:dyDescent="0.25">
      <c r="A1951" s="159"/>
      <c r="B1951" s="159"/>
      <c r="C1951" s="159"/>
      <c r="D1951" s="160"/>
    </row>
    <row r="1952" spans="1:4" ht="13.5" x14ac:dyDescent="0.25">
      <c r="A1952" s="159"/>
      <c r="B1952" s="159"/>
      <c r="C1952" s="159"/>
      <c r="D1952" s="160"/>
    </row>
    <row r="1953" spans="1:4" ht="13.5" x14ac:dyDescent="0.25">
      <c r="A1953" s="159"/>
      <c r="B1953" s="159"/>
      <c r="C1953" s="159"/>
      <c r="D1953" s="160"/>
    </row>
    <row r="1954" spans="1:4" ht="13.5" x14ac:dyDescent="0.25">
      <c r="A1954" s="159"/>
      <c r="B1954" s="159"/>
      <c r="C1954" s="159"/>
      <c r="D1954" s="160"/>
    </row>
    <row r="1955" spans="1:4" ht="13.5" x14ac:dyDescent="0.25">
      <c r="A1955" s="159"/>
      <c r="B1955" s="159"/>
      <c r="C1955" s="159"/>
      <c r="D1955" s="160"/>
    </row>
    <row r="1956" spans="1:4" ht="13.5" x14ac:dyDescent="0.25">
      <c r="A1956" s="159"/>
      <c r="B1956" s="159"/>
      <c r="C1956" s="159"/>
      <c r="D1956" s="160"/>
    </row>
    <row r="1957" spans="1:4" ht="13.5" x14ac:dyDescent="0.25">
      <c r="A1957" s="159"/>
      <c r="B1957" s="159"/>
      <c r="C1957" s="159"/>
      <c r="D1957" s="160"/>
    </row>
    <row r="1958" spans="1:4" ht="13.5" x14ac:dyDescent="0.25">
      <c r="A1958" s="159"/>
      <c r="B1958" s="159"/>
      <c r="C1958" s="159"/>
      <c r="D1958" s="160"/>
    </row>
    <row r="1959" spans="1:4" ht="13.5" x14ac:dyDescent="0.25">
      <c r="A1959" s="159"/>
      <c r="B1959" s="159"/>
      <c r="C1959" s="159"/>
      <c r="D1959" s="160"/>
    </row>
    <row r="1960" spans="1:4" ht="13.5" x14ac:dyDescent="0.25">
      <c r="A1960" s="159"/>
      <c r="B1960" s="159"/>
      <c r="C1960" s="159"/>
      <c r="D1960" s="160"/>
    </row>
    <row r="1961" spans="1:4" ht="13.5" x14ac:dyDescent="0.25">
      <c r="A1961" s="159"/>
      <c r="B1961" s="159"/>
      <c r="C1961" s="159"/>
      <c r="D1961" s="160"/>
    </row>
    <row r="1962" spans="1:4" ht="13.5" x14ac:dyDescent="0.25">
      <c r="A1962" s="159"/>
      <c r="B1962" s="159"/>
      <c r="C1962" s="159"/>
      <c r="D1962" s="160"/>
    </row>
    <row r="1963" spans="1:4" ht="13.5" x14ac:dyDescent="0.25">
      <c r="A1963" s="159"/>
      <c r="B1963" s="159"/>
      <c r="C1963" s="159"/>
      <c r="D1963" s="160"/>
    </row>
    <row r="1964" spans="1:4" ht="13.5" x14ac:dyDescent="0.25">
      <c r="A1964" s="159"/>
      <c r="B1964" s="159"/>
      <c r="C1964" s="159"/>
      <c r="D1964" s="160"/>
    </row>
    <row r="1965" spans="1:4" ht="13.5" x14ac:dyDescent="0.25">
      <c r="A1965" s="159"/>
      <c r="B1965" s="159"/>
      <c r="C1965" s="159"/>
      <c r="D1965" s="160"/>
    </row>
    <row r="1966" spans="1:4" ht="13.5" x14ac:dyDescent="0.25">
      <c r="A1966" s="159"/>
      <c r="B1966" s="159"/>
      <c r="C1966" s="159"/>
      <c r="D1966" s="160"/>
    </row>
    <row r="1967" spans="1:4" ht="13.5" x14ac:dyDescent="0.25">
      <c r="A1967" s="159"/>
      <c r="B1967" s="159"/>
      <c r="C1967" s="159"/>
      <c r="D1967" s="160"/>
    </row>
    <row r="1968" spans="1:4" ht="13.5" x14ac:dyDescent="0.25">
      <c r="A1968" s="159"/>
      <c r="B1968" s="159"/>
      <c r="C1968" s="159"/>
      <c r="D1968" s="160"/>
    </row>
    <row r="1969" spans="1:4" ht="13.5" x14ac:dyDescent="0.25">
      <c r="A1969" s="159"/>
      <c r="B1969" s="159"/>
      <c r="C1969" s="159"/>
      <c r="D1969" s="160"/>
    </row>
    <row r="1970" spans="1:4" ht="13.5" x14ac:dyDescent="0.25">
      <c r="A1970" s="159"/>
      <c r="B1970" s="159"/>
      <c r="C1970" s="159"/>
      <c r="D1970" s="160"/>
    </row>
    <row r="1971" spans="1:4" ht="13.5" x14ac:dyDescent="0.25">
      <c r="A1971" s="159"/>
      <c r="B1971" s="159"/>
      <c r="C1971" s="159"/>
      <c r="D1971" s="160"/>
    </row>
    <row r="1972" spans="1:4" ht="13.5" x14ac:dyDescent="0.25">
      <c r="A1972" s="159"/>
      <c r="B1972" s="159"/>
      <c r="C1972" s="159"/>
      <c r="D1972" s="160"/>
    </row>
    <row r="1973" spans="1:4" ht="13.5" x14ac:dyDescent="0.25">
      <c r="A1973" s="159"/>
      <c r="B1973" s="159"/>
      <c r="C1973" s="159"/>
      <c r="D1973" s="160"/>
    </row>
    <row r="1974" spans="1:4" ht="13.5" x14ac:dyDescent="0.25">
      <c r="A1974" s="159"/>
      <c r="B1974" s="159"/>
      <c r="C1974" s="159"/>
      <c r="D1974" s="160"/>
    </row>
    <row r="1975" spans="1:4" ht="13.5" x14ac:dyDescent="0.25">
      <c r="A1975" s="159"/>
      <c r="B1975" s="159"/>
      <c r="C1975" s="159"/>
      <c r="D1975" s="160"/>
    </row>
    <row r="1976" spans="1:4" ht="13.5" x14ac:dyDescent="0.25">
      <c r="A1976" s="159"/>
      <c r="B1976" s="159"/>
      <c r="C1976" s="159"/>
      <c r="D1976" s="160"/>
    </row>
    <row r="1977" spans="1:4" ht="13.5" x14ac:dyDescent="0.25">
      <c r="A1977" s="159"/>
      <c r="B1977" s="159"/>
      <c r="C1977" s="159"/>
      <c r="D1977" s="160"/>
    </row>
    <row r="1978" spans="1:4" ht="13.5" x14ac:dyDescent="0.25">
      <c r="A1978" s="159"/>
      <c r="B1978" s="159"/>
      <c r="C1978" s="159"/>
      <c r="D1978" s="160"/>
    </row>
    <row r="1979" spans="1:4" ht="13.5" x14ac:dyDescent="0.25">
      <c r="A1979" s="159"/>
      <c r="B1979" s="159"/>
      <c r="C1979" s="159"/>
      <c r="D1979" s="160"/>
    </row>
    <row r="1980" spans="1:4" ht="13.5" x14ac:dyDescent="0.25">
      <c r="A1980" s="159"/>
      <c r="B1980" s="159"/>
      <c r="C1980" s="159"/>
      <c r="D1980" s="160"/>
    </row>
    <row r="1981" spans="1:4" ht="13.5" x14ac:dyDescent="0.25">
      <c r="A1981" s="159"/>
      <c r="B1981" s="159"/>
      <c r="C1981" s="159"/>
      <c r="D1981" s="160"/>
    </row>
    <row r="1982" spans="1:4" ht="13.5" x14ac:dyDescent="0.25">
      <c r="A1982" s="159"/>
      <c r="B1982" s="159"/>
      <c r="C1982" s="159"/>
      <c r="D1982" s="160"/>
    </row>
    <row r="1983" spans="1:4" ht="13.5" x14ac:dyDescent="0.25">
      <c r="A1983" s="159"/>
      <c r="B1983" s="159"/>
      <c r="C1983" s="159"/>
      <c r="D1983" s="160"/>
    </row>
    <row r="1984" spans="1:4" ht="13.5" x14ac:dyDescent="0.25">
      <c r="A1984" s="159"/>
      <c r="B1984" s="159"/>
      <c r="C1984" s="159"/>
      <c r="D1984" s="160"/>
    </row>
    <row r="1985" spans="1:4" ht="13.5" x14ac:dyDescent="0.25">
      <c r="A1985" s="159"/>
      <c r="B1985" s="159"/>
      <c r="C1985" s="159"/>
      <c r="D1985" s="160"/>
    </row>
    <row r="1986" spans="1:4" ht="13.5" x14ac:dyDescent="0.25">
      <c r="A1986" s="159"/>
      <c r="B1986" s="159"/>
      <c r="C1986" s="159"/>
      <c r="D1986" s="160"/>
    </row>
    <row r="1987" spans="1:4" ht="13.5" x14ac:dyDescent="0.25">
      <c r="A1987" s="159"/>
      <c r="B1987" s="159"/>
      <c r="C1987" s="159"/>
      <c r="D1987" s="160"/>
    </row>
    <row r="1988" spans="1:4" ht="13.5" x14ac:dyDescent="0.25">
      <c r="A1988" s="159"/>
      <c r="B1988" s="159"/>
      <c r="C1988" s="159"/>
      <c r="D1988" s="160"/>
    </row>
    <row r="1989" spans="1:4" ht="13.5" x14ac:dyDescent="0.25">
      <c r="A1989" s="159"/>
      <c r="B1989" s="159"/>
      <c r="C1989" s="159"/>
      <c r="D1989" s="160"/>
    </row>
    <row r="1990" spans="1:4" ht="13.5" x14ac:dyDescent="0.25">
      <c r="A1990" s="159"/>
      <c r="B1990" s="159"/>
      <c r="C1990" s="159"/>
      <c r="D1990" s="160"/>
    </row>
    <row r="1991" spans="1:4" ht="13.5" x14ac:dyDescent="0.25">
      <c r="A1991" s="159"/>
      <c r="B1991" s="159"/>
      <c r="C1991" s="159"/>
      <c r="D1991" s="160"/>
    </row>
    <row r="1992" spans="1:4" ht="13.5" x14ac:dyDescent="0.25">
      <c r="A1992" s="159"/>
      <c r="B1992" s="159"/>
      <c r="C1992" s="159"/>
      <c r="D1992" s="160"/>
    </row>
    <row r="1993" spans="1:4" ht="13.5" x14ac:dyDescent="0.25">
      <c r="A1993" s="159"/>
      <c r="B1993" s="159"/>
      <c r="C1993" s="159"/>
      <c r="D1993" s="160"/>
    </row>
    <row r="1994" spans="1:4" ht="13.5" x14ac:dyDescent="0.25">
      <c r="A1994" s="159"/>
      <c r="B1994" s="159"/>
      <c r="C1994" s="159"/>
      <c r="D1994" s="160"/>
    </row>
    <row r="1995" spans="1:4" ht="13.5" x14ac:dyDescent="0.25">
      <c r="A1995" s="159"/>
      <c r="B1995" s="159"/>
      <c r="C1995" s="159"/>
      <c r="D1995" s="160"/>
    </row>
    <row r="1996" spans="1:4" ht="13.5" x14ac:dyDescent="0.25">
      <c r="A1996" s="159"/>
      <c r="B1996" s="159"/>
      <c r="C1996" s="159"/>
      <c r="D1996" s="160"/>
    </row>
    <row r="1997" spans="1:4" ht="13.5" x14ac:dyDescent="0.25">
      <c r="A1997" s="159"/>
      <c r="B1997" s="159"/>
      <c r="C1997" s="159"/>
      <c r="D1997" s="160"/>
    </row>
    <row r="1998" spans="1:4" ht="13.5" x14ac:dyDescent="0.25">
      <c r="A1998" s="159"/>
      <c r="B1998" s="159"/>
      <c r="C1998" s="159"/>
      <c r="D1998" s="160"/>
    </row>
    <row r="1999" spans="1:4" ht="13.5" x14ac:dyDescent="0.25">
      <c r="A1999" s="159"/>
      <c r="B1999" s="159"/>
      <c r="C1999" s="159"/>
      <c r="D1999" s="160"/>
    </row>
    <row r="2000" spans="1:4" ht="13.5" x14ac:dyDescent="0.25">
      <c r="A2000" s="159"/>
      <c r="B2000" s="159"/>
      <c r="C2000" s="159"/>
      <c r="D2000" s="160"/>
    </row>
    <row r="2001" spans="1:4" ht="13.5" x14ac:dyDescent="0.25">
      <c r="A2001" s="159"/>
      <c r="B2001" s="159"/>
      <c r="C2001" s="159"/>
      <c r="D2001" s="160"/>
    </row>
    <row r="2002" spans="1:4" ht="13.5" x14ac:dyDescent="0.25">
      <c r="A2002" s="159"/>
      <c r="B2002" s="159"/>
      <c r="C2002" s="159"/>
      <c r="D2002" s="160"/>
    </row>
    <row r="2003" spans="1:4" ht="13.5" x14ac:dyDescent="0.25">
      <c r="A2003" s="159"/>
      <c r="B2003" s="159"/>
      <c r="C2003" s="159"/>
      <c r="D2003" s="160"/>
    </row>
    <row r="2004" spans="1:4" ht="13.5" x14ac:dyDescent="0.25">
      <c r="A2004" s="159"/>
      <c r="B2004" s="159"/>
      <c r="C2004" s="159"/>
      <c r="D2004" s="160"/>
    </row>
    <row r="2005" spans="1:4" ht="13.5" x14ac:dyDescent="0.25">
      <c r="A2005" s="159"/>
      <c r="B2005" s="159"/>
      <c r="C2005" s="159"/>
      <c r="D2005" s="160"/>
    </row>
    <row r="2006" spans="1:4" ht="13.5" x14ac:dyDescent="0.25">
      <c r="A2006" s="159"/>
      <c r="B2006" s="159"/>
      <c r="C2006" s="159"/>
      <c r="D2006" s="160"/>
    </row>
    <row r="2007" spans="1:4" ht="13.5" x14ac:dyDescent="0.25">
      <c r="A2007" s="159"/>
      <c r="B2007" s="159"/>
      <c r="C2007" s="159"/>
      <c r="D2007" s="160"/>
    </row>
    <row r="2008" spans="1:4" ht="13.5" x14ac:dyDescent="0.25">
      <c r="A2008" s="159"/>
      <c r="B2008" s="159"/>
      <c r="C2008" s="159"/>
      <c r="D2008" s="160"/>
    </row>
    <row r="2009" spans="1:4" ht="13.5" x14ac:dyDescent="0.25">
      <c r="A2009" s="159"/>
      <c r="B2009" s="159"/>
      <c r="C2009" s="159"/>
      <c r="D2009" s="160"/>
    </row>
    <row r="2010" spans="1:4" ht="13.5" x14ac:dyDescent="0.25">
      <c r="A2010" s="159"/>
      <c r="B2010" s="159"/>
      <c r="C2010" s="159"/>
      <c r="D2010" s="160"/>
    </row>
    <row r="2011" spans="1:4" ht="13.5" x14ac:dyDescent="0.25">
      <c r="A2011" s="159"/>
      <c r="B2011" s="159"/>
      <c r="C2011" s="159"/>
      <c r="D2011" s="160"/>
    </row>
    <row r="2012" spans="1:4" ht="13.5" x14ac:dyDescent="0.25">
      <c r="A2012" s="159"/>
      <c r="B2012" s="159"/>
      <c r="C2012" s="159"/>
      <c r="D2012" s="160"/>
    </row>
    <row r="2013" spans="1:4" ht="13.5" x14ac:dyDescent="0.25">
      <c r="A2013" s="159"/>
      <c r="B2013" s="159"/>
      <c r="C2013" s="159"/>
      <c r="D2013" s="160"/>
    </row>
    <row r="2014" spans="1:4" ht="13.5" x14ac:dyDescent="0.25">
      <c r="A2014" s="159"/>
      <c r="B2014" s="159"/>
      <c r="C2014" s="159"/>
      <c r="D2014" s="160"/>
    </row>
    <row r="2015" spans="1:4" ht="13.5" x14ac:dyDescent="0.25">
      <c r="A2015" s="159"/>
      <c r="B2015" s="159"/>
      <c r="C2015" s="159"/>
      <c r="D2015" s="160"/>
    </row>
    <row r="2016" spans="1:4" ht="13.5" x14ac:dyDescent="0.25">
      <c r="A2016" s="159"/>
      <c r="B2016" s="159"/>
      <c r="C2016" s="159"/>
      <c r="D2016" s="160"/>
    </row>
    <row r="2017" spans="1:4" ht="13.5" x14ac:dyDescent="0.25">
      <c r="A2017" s="159"/>
      <c r="B2017" s="159"/>
      <c r="C2017" s="159"/>
      <c r="D2017" s="160"/>
    </row>
    <row r="2018" spans="1:4" ht="13.5" x14ac:dyDescent="0.25">
      <c r="A2018" s="159"/>
      <c r="B2018" s="159"/>
      <c r="C2018" s="159"/>
      <c r="D2018" s="160"/>
    </row>
    <row r="2019" spans="1:4" ht="13.5" x14ac:dyDescent="0.25">
      <c r="A2019" s="159"/>
      <c r="B2019" s="159"/>
      <c r="C2019" s="159"/>
      <c r="D2019" s="160"/>
    </row>
    <row r="2020" spans="1:4" ht="13.5" x14ac:dyDescent="0.25">
      <c r="A2020" s="159"/>
      <c r="B2020" s="159"/>
      <c r="C2020" s="159"/>
      <c r="D2020" s="160"/>
    </row>
    <row r="2021" spans="1:4" ht="13.5" x14ac:dyDescent="0.25">
      <c r="A2021" s="159"/>
      <c r="B2021" s="159"/>
      <c r="C2021" s="159"/>
      <c r="D2021" s="160"/>
    </row>
    <row r="2022" spans="1:4" ht="13.5" x14ac:dyDescent="0.25">
      <c r="A2022" s="159"/>
      <c r="B2022" s="159"/>
      <c r="C2022" s="159"/>
      <c r="D2022" s="160"/>
    </row>
    <row r="2023" spans="1:4" ht="13.5" x14ac:dyDescent="0.25">
      <c r="A2023" s="159"/>
      <c r="B2023" s="159"/>
      <c r="C2023" s="159"/>
      <c r="D2023" s="160"/>
    </row>
    <row r="2024" spans="1:4" ht="13.5" x14ac:dyDescent="0.25">
      <c r="A2024" s="159"/>
      <c r="B2024" s="159"/>
      <c r="C2024" s="159"/>
      <c r="D2024" s="160"/>
    </row>
    <row r="2025" spans="1:4" ht="13.5" x14ac:dyDescent="0.25">
      <c r="A2025" s="159"/>
      <c r="B2025" s="159"/>
      <c r="C2025" s="159"/>
      <c r="D2025" s="160"/>
    </row>
    <row r="2026" spans="1:4" ht="13.5" x14ac:dyDescent="0.25">
      <c r="A2026" s="159"/>
      <c r="B2026" s="159"/>
      <c r="C2026" s="159"/>
      <c r="D2026" s="160"/>
    </row>
    <row r="2027" spans="1:4" ht="13.5" x14ac:dyDescent="0.25">
      <c r="A2027" s="159"/>
      <c r="B2027" s="159"/>
      <c r="C2027" s="159"/>
      <c r="D2027" s="160"/>
    </row>
    <row r="2028" spans="1:4" ht="13.5" x14ac:dyDescent="0.25">
      <c r="A2028" s="159"/>
      <c r="B2028" s="159"/>
      <c r="C2028" s="159"/>
      <c r="D2028" s="160"/>
    </row>
    <row r="2029" spans="1:4" ht="13.5" x14ac:dyDescent="0.25">
      <c r="A2029" s="159"/>
      <c r="B2029" s="159"/>
      <c r="C2029" s="159"/>
      <c r="D2029" s="160"/>
    </row>
    <row r="2030" spans="1:4" ht="13.5" x14ac:dyDescent="0.25">
      <c r="A2030" s="159"/>
      <c r="B2030" s="159"/>
      <c r="C2030" s="159"/>
      <c r="D2030" s="160"/>
    </row>
    <row r="2031" spans="1:4" ht="13.5" x14ac:dyDescent="0.25">
      <c r="A2031" s="159"/>
      <c r="B2031" s="159"/>
      <c r="C2031" s="159"/>
      <c r="D2031" s="160"/>
    </row>
    <row r="2032" spans="1:4" ht="13.5" x14ac:dyDescent="0.25">
      <c r="A2032" s="159"/>
      <c r="B2032" s="159"/>
      <c r="C2032" s="159"/>
      <c r="D2032" s="160"/>
    </row>
    <row r="2033" spans="1:4" ht="13.5" x14ac:dyDescent="0.25">
      <c r="A2033" s="159"/>
      <c r="B2033" s="159"/>
      <c r="C2033" s="159"/>
      <c r="D2033" s="160"/>
    </row>
    <row r="2034" spans="1:4" ht="13.5" x14ac:dyDescent="0.25">
      <c r="A2034" s="159"/>
      <c r="B2034" s="159"/>
      <c r="C2034" s="159"/>
      <c r="D2034" s="160"/>
    </row>
    <row r="2035" spans="1:4" ht="13.5" x14ac:dyDescent="0.25">
      <c r="A2035" s="159"/>
      <c r="B2035" s="159"/>
      <c r="C2035" s="159"/>
      <c r="D2035" s="160"/>
    </row>
    <row r="2036" spans="1:4" ht="13.5" x14ac:dyDescent="0.25">
      <c r="A2036" s="159"/>
      <c r="B2036" s="159"/>
      <c r="C2036" s="159"/>
      <c r="D2036" s="160"/>
    </row>
    <row r="2037" spans="1:4" ht="13.5" x14ac:dyDescent="0.25">
      <c r="A2037" s="159"/>
      <c r="B2037" s="159"/>
      <c r="C2037" s="159"/>
      <c r="D2037" s="160"/>
    </row>
    <row r="2038" spans="1:4" ht="13.5" x14ac:dyDescent="0.25">
      <c r="A2038" s="159"/>
      <c r="B2038" s="159"/>
      <c r="C2038" s="159"/>
      <c r="D2038" s="160"/>
    </row>
    <row r="2039" spans="1:4" ht="13.5" x14ac:dyDescent="0.25">
      <c r="A2039" s="159"/>
      <c r="B2039" s="159"/>
      <c r="C2039" s="159"/>
      <c r="D2039" s="160"/>
    </row>
    <row r="2040" spans="1:4" ht="13.5" x14ac:dyDescent="0.25">
      <c r="A2040" s="159"/>
      <c r="B2040" s="159"/>
      <c r="C2040" s="159"/>
      <c r="D2040" s="160"/>
    </row>
    <row r="2041" spans="1:4" ht="13.5" x14ac:dyDescent="0.25">
      <c r="A2041" s="159"/>
      <c r="B2041" s="159"/>
      <c r="C2041" s="159"/>
      <c r="D2041" s="160"/>
    </row>
    <row r="2042" spans="1:4" ht="13.5" x14ac:dyDescent="0.25">
      <c r="A2042" s="159"/>
      <c r="B2042" s="159"/>
      <c r="C2042" s="159"/>
      <c r="D2042" s="160"/>
    </row>
    <row r="2043" spans="1:4" ht="13.5" x14ac:dyDescent="0.25">
      <c r="A2043" s="159"/>
      <c r="B2043" s="159"/>
      <c r="C2043" s="159"/>
      <c r="D2043" s="160"/>
    </row>
    <row r="2044" spans="1:4" ht="13.5" x14ac:dyDescent="0.25">
      <c r="A2044" s="159"/>
      <c r="B2044" s="159"/>
      <c r="C2044" s="159"/>
      <c r="D2044" s="160"/>
    </row>
    <row r="2045" spans="1:4" ht="13.5" x14ac:dyDescent="0.25">
      <c r="A2045" s="159"/>
      <c r="B2045" s="159"/>
      <c r="C2045" s="159"/>
      <c r="D2045" s="160"/>
    </row>
    <row r="2046" spans="1:4" ht="13.5" x14ac:dyDescent="0.25">
      <c r="A2046" s="159"/>
      <c r="B2046" s="159"/>
      <c r="C2046" s="159"/>
      <c r="D2046" s="160"/>
    </row>
    <row r="2047" spans="1:4" ht="13.5" x14ac:dyDescent="0.25">
      <c r="A2047" s="159"/>
      <c r="B2047" s="159"/>
      <c r="C2047" s="159"/>
      <c r="D2047" s="160"/>
    </row>
    <row r="2048" spans="1:4" ht="13.5" x14ac:dyDescent="0.25">
      <c r="A2048" s="159"/>
      <c r="B2048" s="159"/>
      <c r="C2048" s="159"/>
      <c r="D2048" s="160"/>
    </row>
    <row r="2049" spans="1:4" ht="13.5" x14ac:dyDescent="0.25">
      <c r="A2049" s="159"/>
      <c r="B2049" s="159"/>
      <c r="C2049" s="159"/>
      <c r="D2049" s="160"/>
    </row>
    <row r="2050" spans="1:4" ht="13.5" x14ac:dyDescent="0.25">
      <c r="A2050" s="159"/>
      <c r="B2050" s="159"/>
      <c r="C2050" s="159"/>
      <c r="D2050" s="160"/>
    </row>
    <row r="2051" spans="1:4" ht="13.5" x14ac:dyDescent="0.25">
      <c r="A2051" s="159"/>
      <c r="B2051" s="159"/>
      <c r="C2051" s="159"/>
      <c r="D2051" s="160"/>
    </row>
    <row r="2052" spans="1:4" ht="13.5" x14ac:dyDescent="0.25">
      <c r="A2052" s="159"/>
      <c r="B2052" s="159"/>
      <c r="C2052" s="159"/>
      <c r="D2052" s="160"/>
    </row>
    <row r="2053" spans="1:4" ht="13.5" x14ac:dyDescent="0.25">
      <c r="A2053" s="159"/>
      <c r="B2053" s="159"/>
      <c r="C2053" s="159"/>
      <c r="D2053" s="160"/>
    </row>
    <row r="2054" spans="1:4" ht="13.5" x14ac:dyDescent="0.25">
      <c r="A2054" s="159"/>
      <c r="B2054" s="159"/>
      <c r="C2054" s="159"/>
      <c r="D2054" s="160"/>
    </row>
    <row r="2055" spans="1:4" ht="13.5" x14ac:dyDescent="0.25">
      <c r="A2055" s="159"/>
      <c r="B2055" s="159"/>
      <c r="C2055" s="159"/>
      <c r="D2055" s="160"/>
    </row>
    <row r="2056" spans="1:4" ht="13.5" x14ac:dyDescent="0.25">
      <c r="A2056" s="159"/>
      <c r="B2056" s="159"/>
      <c r="C2056" s="159"/>
      <c r="D2056" s="160"/>
    </row>
    <row r="2057" spans="1:4" ht="13.5" x14ac:dyDescent="0.25">
      <c r="A2057" s="159"/>
      <c r="B2057" s="159"/>
      <c r="C2057" s="159"/>
      <c r="D2057" s="160"/>
    </row>
    <row r="2058" spans="1:4" ht="13.5" x14ac:dyDescent="0.25">
      <c r="A2058" s="159"/>
      <c r="B2058" s="159"/>
      <c r="C2058" s="159"/>
      <c r="D2058" s="160"/>
    </row>
    <row r="2059" spans="1:4" ht="13.5" x14ac:dyDescent="0.25">
      <c r="A2059" s="159"/>
      <c r="B2059" s="159"/>
      <c r="C2059" s="159"/>
      <c r="D2059" s="160"/>
    </row>
    <row r="2060" spans="1:4" ht="13.5" x14ac:dyDescent="0.25">
      <c r="A2060" s="159"/>
      <c r="B2060" s="159"/>
      <c r="C2060" s="159"/>
      <c r="D2060" s="160"/>
    </row>
    <row r="2061" spans="1:4" ht="13.5" x14ac:dyDescent="0.25">
      <c r="A2061" s="159"/>
      <c r="B2061" s="159"/>
      <c r="C2061" s="159"/>
      <c r="D2061" s="160"/>
    </row>
    <row r="2062" spans="1:4" ht="13.5" x14ac:dyDescent="0.25">
      <c r="A2062" s="159"/>
      <c r="B2062" s="159"/>
      <c r="C2062" s="159"/>
      <c r="D2062" s="160"/>
    </row>
    <row r="2063" spans="1:4" ht="13.5" x14ac:dyDescent="0.25">
      <c r="A2063" s="159"/>
      <c r="B2063" s="159"/>
      <c r="C2063" s="159"/>
      <c r="D2063" s="160"/>
    </row>
    <row r="2064" spans="1:4" ht="13.5" x14ac:dyDescent="0.25">
      <c r="A2064" s="159"/>
      <c r="B2064" s="159"/>
      <c r="C2064" s="159"/>
      <c r="D2064" s="160"/>
    </row>
    <row r="2065" spans="1:4" ht="13.5" x14ac:dyDescent="0.25">
      <c r="A2065" s="159"/>
      <c r="B2065" s="159"/>
      <c r="C2065" s="159"/>
      <c r="D2065" s="160"/>
    </row>
    <row r="2066" spans="1:4" ht="13.5" x14ac:dyDescent="0.25">
      <c r="A2066" s="159"/>
      <c r="B2066" s="159"/>
      <c r="C2066" s="159"/>
      <c r="D2066" s="160"/>
    </row>
    <row r="2067" spans="1:4" ht="13.5" x14ac:dyDescent="0.25">
      <c r="A2067" s="159"/>
      <c r="B2067" s="159"/>
      <c r="C2067" s="159"/>
      <c r="D2067" s="160"/>
    </row>
    <row r="2068" spans="1:4" ht="13.5" x14ac:dyDescent="0.25">
      <c r="A2068" s="159"/>
      <c r="B2068" s="159"/>
      <c r="C2068" s="159"/>
      <c r="D2068" s="160"/>
    </row>
    <row r="2069" spans="1:4" ht="13.5" x14ac:dyDescent="0.25">
      <c r="A2069" s="159"/>
      <c r="B2069" s="159"/>
      <c r="C2069" s="159"/>
      <c r="D2069" s="160"/>
    </row>
    <row r="2070" spans="1:4" ht="13.5" x14ac:dyDescent="0.25">
      <c r="A2070" s="159"/>
      <c r="B2070" s="159"/>
      <c r="C2070" s="159"/>
      <c r="D2070" s="160"/>
    </row>
    <row r="2071" spans="1:4" ht="13.5" x14ac:dyDescent="0.25">
      <c r="A2071" s="159"/>
      <c r="B2071" s="159"/>
      <c r="C2071" s="159"/>
      <c r="D2071" s="160"/>
    </row>
    <row r="2072" spans="1:4" ht="13.5" x14ac:dyDescent="0.25">
      <c r="A2072" s="159"/>
      <c r="B2072" s="159"/>
      <c r="C2072" s="159"/>
      <c r="D2072" s="160"/>
    </row>
    <row r="2073" spans="1:4" ht="13.5" x14ac:dyDescent="0.25">
      <c r="A2073" s="159"/>
      <c r="B2073" s="159"/>
      <c r="C2073" s="159"/>
      <c r="D2073" s="160"/>
    </row>
    <row r="2074" spans="1:4" ht="13.5" x14ac:dyDescent="0.25">
      <c r="A2074" s="159"/>
      <c r="B2074" s="159"/>
      <c r="C2074" s="159"/>
      <c r="D2074" s="160"/>
    </row>
    <row r="2075" spans="1:4" ht="13.5" x14ac:dyDescent="0.25">
      <c r="A2075" s="159"/>
      <c r="B2075" s="159"/>
      <c r="C2075" s="159"/>
      <c r="D2075" s="160"/>
    </row>
    <row r="2076" spans="1:4" ht="13.5" x14ac:dyDescent="0.25">
      <c r="A2076" s="159"/>
      <c r="B2076" s="159"/>
      <c r="C2076" s="159"/>
      <c r="D2076" s="160"/>
    </row>
    <row r="2077" spans="1:4" ht="13.5" x14ac:dyDescent="0.25">
      <c r="A2077" s="159"/>
      <c r="B2077" s="159"/>
      <c r="C2077" s="159"/>
      <c r="D2077" s="160"/>
    </row>
    <row r="2078" spans="1:4" ht="13.5" x14ac:dyDescent="0.25">
      <c r="A2078" s="159"/>
      <c r="B2078" s="159"/>
      <c r="C2078" s="159"/>
      <c r="D2078" s="160"/>
    </row>
    <row r="2079" spans="1:4" ht="13.5" x14ac:dyDescent="0.25">
      <c r="A2079" s="159"/>
      <c r="B2079" s="159"/>
      <c r="C2079" s="159"/>
      <c r="D2079" s="160"/>
    </row>
    <row r="2080" spans="1:4" ht="13.5" x14ac:dyDescent="0.25">
      <c r="A2080" s="159"/>
      <c r="B2080" s="159"/>
      <c r="C2080" s="159"/>
      <c r="D2080" s="160"/>
    </row>
    <row r="2081" spans="1:4" ht="13.5" x14ac:dyDescent="0.25">
      <c r="A2081" s="159"/>
      <c r="B2081" s="159"/>
      <c r="C2081" s="159"/>
      <c r="D2081" s="160"/>
    </row>
    <row r="2082" spans="1:4" ht="13.5" x14ac:dyDescent="0.25">
      <c r="A2082" s="159"/>
      <c r="B2082" s="159"/>
      <c r="C2082" s="159"/>
      <c r="D2082" s="160"/>
    </row>
    <row r="2083" spans="1:4" ht="13.5" x14ac:dyDescent="0.25">
      <c r="A2083" s="159"/>
      <c r="B2083" s="159"/>
      <c r="C2083" s="159"/>
      <c r="D2083" s="160"/>
    </row>
    <row r="2084" spans="1:4" ht="13.5" x14ac:dyDescent="0.25">
      <c r="A2084" s="159"/>
      <c r="B2084" s="159"/>
      <c r="C2084" s="159"/>
      <c r="D2084" s="160"/>
    </row>
    <row r="2085" spans="1:4" ht="13.5" x14ac:dyDescent="0.25">
      <c r="A2085" s="159"/>
      <c r="B2085" s="159"/>
      <c r="C2085" s="159"/>
      <c r="D2085" s="160"/>
    </row>
    <row r="2086" spans="1:4" ht="13.5" x14ac:dyDescent="0.25">
      <c r="A2086" s="159"/>
      <c r="B2086" s="159"/>
      <c r="C2086" s="159"/>
      <c r="D2086" s="160"/>
    </row>
    <row r="2087" spans="1:4" ht="13.5" x14ac:dyDescent="0.25">
      <c r="A2087" s="159"/>
      <c r="B2087" s="159"/>
      <c r="C2087" s="159"/>
      <c r="D2087" s="160"/>
    </row>
    <row r="2088" spans="1:4" ht="13.5" x14ac:dyDescent="0.25">
      <c r="A2088" s="159"/>
      <c r="B2088" s="159"/>
      <c r="C2088" s="159"/>
      <c r="D2088" s="160"/>
    </row>
    <row r="2089" spans="1:4" ht="13.5" x14ac:dyDescent="0.25">
      <c r="A2089" s="159"/>
      <c r="B2089" s="159"/>
      <c r="C2089" s="159"/>
      <c r="D2089" s="160"/>
    </row>
    <row r="2090" spans="1:4" ht="13.5" x14ac:dyDescent="0.25">
      <c r="A2090" s="159"/>
      <c r="B2090" s="159"/>
      <c r="C2090" s="159"/>
      <c r="D2090" s="160"/>
    </row>
    <row r="2091" spans="1:4" ht="13.5" x14ac:dyDescent="0.25">
      <c r="A2091" s="159"/>
      <c r="B2091" s="159"/>
      <c r="C2091" s="159"/>
      <c r="D2091" s="160"/>
    </row>
    <row r="2092" spans="1:4" ht="13.5" x14ac:dyDescent="0.25">
      <c r="A2092" s="159"/>
      <c r="B2092" s="159"/>
      <c r="C2092" s="159"/>
      <c r="D2092" s="160"/>
    </row>
    <row r="2093" spans="1:4" ht="13.5" x14ac:dyDescent="0.25">
      <c r="A2093" s="159"/>
      <c r="B2093" s="159"/>
      <c r="C2093" s="159"/>
      <c r="D2093" s="160"/>
    </row>
    <row r="2094" spans="1:4" ht="13.5" x14ac:dyDescent="0.25">
      <c r="A2094" s="159"/>
      <c r="B2094" s="159"/>
      <c r="C2094" s="159"/>
      <c r="D2094" s="160"/>
    </row>
    <row r="2095" spans="1:4" ht="13.5" x14ac:dyDescent="0.25">
      <c r="A2095" s="159"/>
      <c r="B2095" s="159"/>
      <c r="C2095" s="159"/>
      <c r="D2095" s="160"/>
    </row>
    <row r="2096" spans="1:4" ht="13.5" x14ac:dyDescent="0.25">
      <c r="A2096" s="159"/>
      <c r="B2096" s="159"/>
      <c r="C2096" s="159"/>
      <c r="D2096" s="160"/>
    </row>
    <row r="2097" spans="1:4" ht="13.5" x14ac:dyDescent="0.25">
      <c r="A2097" s="159"/>
      <c r="B2097" s="159"/>
      <c r="C2097" s="159"/>
      <c r="D2097" s="160"/>
    </row>
    <row r="2098" spans="1:4" ht="13.5" x14ac:dyDescent="0.25">
      <c r="A2098" s="159"/>
      <c r="B2098" s="159"/>
      <c r="C2098" s="159"/>
      <c r="D2098" s="160"/>
    </row>
    <row r="2099" spans="1:4" ht="13.5" x14ac:dyDescent="0.25">
      <c r="A2099" s="159"/>
      <c r="B2099" s="159"/>
      <c r="C2099" s="159"/>
      <c r="D2099" s="160"/>
    </row>
    <row r="2100" spans="1:4" ht="13.5" x14ac:dyDescent="0.25">
      <c r="A2100" s="159"/>
      <c r="B2100" s="159"/>
      <c r="C2100" s="159"/>
      <c r="D2100" s="160"/>
    </row>
    <row r="2101" spans="1:4" ht="13.5" x14ac:dyDescent="0.25">
      <c r="A2101" s="159"/>
      <c r="B2101" s="159"/>
      <c r="C2101" s="159"/>
      <c r="D2101" s="160"/>
    </row>
    <row r="2102" spans="1:4" ht="13.5" x14ac:dyDescent="0.25">
      <c r="A2102" s="159"/>
      <c r="B2102" s="159"/>
      <c r="C2102" s="159"/>
      <c r="D2102" s="160"/>
    </row>
    <row r="2103" spans="1:4" ht="13.5" x14ac:dyDescent="0.25">
      <c r="A2103" s="159"/>
      <c r="B2103" s="159"/>
      <c r="C2103" s="159"/>
      <c r="D2103" s="160"/>
    </row>
    <row r="2104" spans="1:4" ht="13.5" x14ac:dyDescent="0.25">
      <c r="A2104" s="159"/>
      <c r="B2104" s="159"/>
      <c r="C2104" s="159"/>
      <c r="D2104" s="160"/>
    </row>
    <row r="2105" spans="1:4" ht="13.5" x14ac:dyDescent="0.25">
      <c r="A2105" s="159"/>
      <c r="B2105" s="159"/>
      <c r="C2105" s="159"/>
      <c r="D2105" s="160"/>
    </row>
    <row r="2106" spans="1:4" ht="13.5" x14ac:dyDescent="0.25">
      <c r="A2106" s="159"/>
      <c r="B2106" s="159"/>
      <c r="C2106" s="159"/>
      <c r="D2106" s="160"/>
    </row>
    <row r="2107" spans="1:4" ht="13.5" x14ac:dyDescent="0.25">
      <c r="A2107" s="159"/>
      <c r="B2107" s="159"/>
      <c r="C2107" s="159"/>
      <c r="D2107" s="160"/>
    </row>
    <row r="2108" spans="1:4" ht="13.5" x14ac:dyDescent="0.25">
      <c r="A2108" s="159"/>
      <c r="B2108" s="159"/>
      <c r="C2108" s="159"/>
      <c r="D2108" s="160"/>
    </row>
    <row r="2109" spans="1:4" ht="13.5" x14ac:dyDescent="0.25">
      <c r="A2109" s="159"/>
      <c r="B2109" s="159"/>
      <c r="C2109" s="159"/>
      <c r="D2109" s="160"/>
    </row>
    <row r="2110" spans="1:4" ht="13.5" x14ac:dyDescent="0.25">
      <c r="A2110" s="159"/>
      <c r="B2110" s="159"/>
      <c r="C2110" s="159"/>
      <c r="D2110" s="160"/>
    </row>
    <row r="2111" spans="1:4" ht="13.5" x14ac:dyDescent="0.25">
      <c r="A2111" s="159"/>
      <c r="B2111" s="159"/>
      <c r="C2111" s="159"/>
      <c r="D2111" s="160"/>
    </row>
    <row r="2112" spans="1:4" ht="13.5" x14ac:dyDescent="0.25">
      <c r="A2112" s="159"/>
      <c r="B2112" s="159"/>
      <c r="C2112" s="159"/>
      <c r="D2112" s="160"/>
    </row>
    <row r="2113" spans="1:4" ht="13.5" x14ac:dyDescent="0.25">
      <c r="A2113" s="159"/>
      <c r="B2113" s="159"/>
      <c r="C2113" s="159"/>
      <c r="D2113" s="160"/>
    </row>
    <row r="2114" spans="1:4" ht="13.5" x14ac:dyDescent="0.25">
      <c r="A2114" s="159"/>
      <c r="B2114" s="159"/>
      <c r="C2114" s="159"/>
      <c r="D2114" s="160"/>
    </row>
    <row r="2115" spans="1:4" ht="13.5" x14ac:dyDescent="0.25">
      <c r="A2115" s="159"/>
      <c r="B2115" s="159"/>
      <c r="C2115" s="159"/>
      <c r="D2115" s="160"/>
    </row>
    <row r="2116" spans="1:4" ht="13.5" x14ac:dyDescent="0.25">
      <c r="A2116" s="159"/>
      <c r="B2116" s="159"/>
      <c r="C2116" s="159"/>
      <c r="D2116" s="160"/>
    </row>
    <row r="2117" spans="1:4" ht="13.5" x14ac:dyDescent="0.25">
      <c r="A2117" s="159"/>
      <c r="B2117" s="159"/>
      <c r="C2117" s="159"/>
      <c r="D2117" s="160"/>
    </row>
    <row r="2118" spans="1:4" ht="13.5" x14ac:dyDescent="0.25">
      <c r="A2118" s="159"/>
      <c r="B2118" s="159"/>
      <c r="C2118" s="159"/>
      <c r="D2118" s="160"/>
    </row>
    <row r="2119" spans="1:4" ht="13.5" x14ac:dyDescent="0.25">
      <c r="A2119" s="159"/>
      <c r="B2119" s="159"/>
      <c r="C2119" s="159"/>
      <c r="D2119" s="160"/>
    </row>
    <row r="2120" spans="1:4" ht="13.5" x14ac:dyDescent="0.25">
      <c r="A2120" s="159"/>
      <c r="B2120" s="159"/>
      <c r="C2120" s="159"/>
      <c r="D2120" s="160"/>
    </row>
    <row r="2121" spans="1:4" ht="13.5" x14ac:dyDescent="0.25">
      <c r="A2121" s="159"/>
      <c r="B2121" s="159"/>
      <c r="C2121" s="159"/>
      <c r="D2121" s="160"/>
    </row>
    <row r="2122" spans="1:4" ht="13.5" x14ac:dyDescent="0.25">
      <c r="A2122" s="159"/>
      <c r="B2122" s="159"/>
      <c r="C2122" s="159"/>
      <c r="D2122" s="160"/>
    </row>
    <row r="2123" spans="1:4" ht="13.5" x14ac:dyDescent="0.25">
      <c r="A2123" s="159"/>
      <c r="B2123" s="159"/>
      <c r="C2123" s="159"/>
      <c r="D2123" s="160"/>
    </row>
    <row r="2124" spans="1:4" ht="13.5" x14ac:dyDescent="0.25">
      <c r="A2124" s="159"/>
      <c r="B2124" s="159"/>
      <c r="C2124" s="159"/>
      <c r="D2124" s="160"/>
    </row>
    <row r="2125" spans="1:4" ht="13.5" x14ac:dyDescent="0.25">
      <c r="A2125" s="159"/>
      <c r="B2125" s="159"/>
      <c r="C2125" s="159"/>
      <c r="D2125" s="160"/>
    </row>
    <row r="2126" spans="1:4" ht="13.5" x14ac:dyDescent="0.25">
      <c r="A2126" s="159"/>
      <c r="B2126" s="159"/>
      <c r="C2126" s="159"/>
      <c r="D2126" s="160"/>
    </row>
    <row r="2127" spans="1:4" ht="13.5" x14ac:dyDescent="0.25">
      <c r="A2127" s="159"/>
      <c r="B2127" s="159"/>
      <c r="C2127" s="159"/>
      <c r="D2127" s="160"/>
    </row>
    <row r="2128" spans="1:4" ht="13.5" x14ac:dyDescent="0.25">
      <c r="A2128" s="159"/>
      <c r="B2128" s="159"/>
      <c r="C2128" s="159"/>
      <c r="D2128" s="160"/>
    </row>
    <row r="2129" spans="1:4" ht="13.5" x14ac:dyDescent="0.25">
      <c r="A2129" s="159"/>
      <c r="B2129" s="159"/>
      <c r="C2129" s="159"/>
      <c r="D2129" s="160"/>
    </row>
    <row r="2130" spans="1:4" ht="13.5" x14ac:dyDescent="0.25">
      <c r="A2130" s="159"/>
      <c r="B2130" s="159"/>
      <c r="C2130" s="159"/>
      <c r="D2130" s="160"/>
    </row>
    <row r="2131" spans="1:4" ht="13.5" x14ac:dyDescent="0.25">
      <c r="A2131" s="159"/>
      <c r="B2131" s="159"/>
      <c r="C2131" s="159"/>
      <c r="D2131" s="160"/>
    </row>
    <row r="2132" spans="1:4" ht="13.5" x14ac:dyDescent="0.25">
      <c r="A2132" s="159"/>
      <c r="B2132" s="159"/>
      <c r="C2132" s="159"/>
      <c r="D2132" s="160"/>
    </row>
    <row r="2133" spans="1:4" ht="13.5" x14ac:dyDescent="0.25">
      <c r="A2133" s="159"/>
      <c r="B2133" s="159"/>
      <c r="C2133" s="159"/>
      <c r="D2133" s="160"/>
    </row>
    <row r="2134" spans="1:4" ht="13.5" x14ac:dyDescent="0.25">
      <c r="A2134" s="159"/>
      <c r="B2134" s="159"/>
      <c r="C2134" s="159"/>
      <c r="D2134" s="160"/>
    </row>
    <row r="2135" spans="1:4" ht="13.5" x14ac:dyDescent="0.25">
      <c r="A2135" s="159"/>
      <c r="B2135" s="159"/>
      <c r="C2135" s="159"/>
      <c r="D2135" s="160"/>
    </row>
    <row r="2136" spans="1:4" ht="13.5" x14ac:dyDescent="0.25">
      <c r="A2136" s="159"/>
      <c r="B2136" s="159"/>
      <c r="C2136" s="159"/>
      <c r="D2136" s="160"/>
    </row>
    <row r="2137" spans="1:4" ht="13.5" x14ac:dyDescent="0.25">
      <c r="A2137" s="159"/>
      <c r="B2137" s="159"/>
      <c r="C2137" s="159"/>
      <c r="D2137" s="160"/>
    </row>
    <row r="2138" spans="1:4" ht="13.5" x14ac:dyDescent="0.25">
      <c r="A2138" s="159"/>
      <c r="B2138" s="159"/>
      <c r="C2138" s="159"/>
      <c r="D2138" s="160"/>
    </row>
    <row r="2139" spans="1:4" ht="13.5" x14ac:dyDescent="0.25">
      <c r="A2139" s="159"/>
      <c r="B2139" s="159"/>
      <c r="C2139" s="159"/>
      <c r="D2139" s="160"/>
    </row>
    <row r="2140" spans="1:4" ht="13.5" x14ac:dyDescent="0.25">
      <c r="A2140" s="159"/>
      <c r="B2140" s="159"/>
      <c r="C2140" s="159"/>
      <c r="D2140" s="160"/>
    </row>
    <row r="2141" spans="1:4" ht="13.5" x14ac:dyDescent="0.25">
      <c r="A2141" s="159"/>
      <c r="B2141" s="159"/>
      <c r="C2141" s="159"/>
      <c r="D2141" s="160"/>
    </row>
    <row r="2142" spans="1:4" ht="13.5" x14ac:dyDescent="0.25">
      <c r="A2142" s="159"/>
      <c r="B2142" s="159"/>
      <c r="C2142" s="159"/>
      <c r="D2142" s="160"/>
    </row>
    <row r="2143" spans="1:4" ht="13.5" x14ac:dyDescent="0.25">
      <c r="A2143" s="159"/>
      <c r="B2143" s="159"/>
      <c r="C2143" s="159"/>
      <c r="D2143" s="160"/>
    </row>
    <row r="2144" spans="1:4" ht="13.5" x14ac:dyDescent="0.25">
      <c r="A2144" s="159"/>
      <c r="B2144" s="159"/>
      <c r="C2144" s="159"/>
      <c r="D2144" s="160"/>
    </row>
    <row r="2145" spans="1:4" ht="13.5" x14ac:dyDescent="0.25">
      <c r="A2145" s="159"/>
      <c r="B2145" s="159"/>
      <c r="C2145" s="159"/>
      <c r="D2145" s="160"/>
    </row>
    <row r="2146" spans="1:4" ht="13.5" x14ac:dyDescent="0.25">
      <c r="A2146" s="159"/>
      <c r="B2146" s="159"/>
      <c r="C2146" s="159"/>
      <c r="D2146" s="160"/>
    </row>
    <row r="2147" spans="1:4" ht="13.5" x14ac:dyDescent="0.25">
      <c r="A2147" s="159"/>
      <c r="B2147" s="159"/>
      <c r="C2147" s="159"/>
      <c r="D2147" s="160"/>
    </row>
    <row r="2148" spans="1:4" ht="13.5" x14ac:dyDescent="0.25">
      <c r="A2148" s="159"/>
      <c r="B2148" s="159"/>
      <c r="C2148" s="159"/>
      <c r="D2148" s="160"/>
    </row>
    <row r="2149" spans="1:4" ht="13.5" x14ac:dyDescent="0.25">
      <c r="A2149" s="159"/>
      <c r="B2149" s="159"/>
      <c r="C2149" s="159"/>
      <c r="D2149" s="160"/>
    </row>
    <row r="2150" spans="1:4" ht="13.5" x14ac:dyDescent="0.25">
      <c r="A2150" s="159"/>
      <c r="B2150" s="159"/>
      <c r="C2150" s="159"/>
      <c r="D2150" s="160"/>
    </row>
    <row r="2151" spans="1:4" ht="13.5" x14ac:dyDescent="0.25">
      <c r="A2151" s="159"/>
      <c r="B2151" s="159"/>
      <c r="C2151" s="159"/>
      <c r="D2151" s="160"/>
    </row>
    <row r="2152" spans="1:4" ht="13.5" x14ac:dyDescent="0.25">
      <c r="A2152" s="159"/>
      <c r="B2152" s="159"/>
      <c r="C2152" s="159"/>
      <c r="D2152" s="160"/>
    </row>
    <row r="2153" spans="1:4" ht="13.5" x14ac:dyDescent="0.25">
      <c r="A2153" s="159"/>
      <c r="B2153" s="159"/>
      <c r="C2153" s="159"/>
      <c r="D2153" s="160"/>
    </row>
    <row r="2154" spans="1:4" ht="13.5" x14ac:dyDescent="0.25">
      <c r="A2154" s="159"/>
      <c r="B2154" s="159"/>
      <c r="C2154" s="159"/>
      <c r="D2154" s="160"/>
    </row>
    <row r="2155" spans="1:4" ht="13.5" x14ac:dyDescent="0.25">
      <c r="A2155" s="159"/>
      <c r="B2155" s="159"/>
      <c r="C2155" s="159"/>
      <c r="D2155" s="160"/>
    </row>
    <row r="2156" spans="1:4" ht="13.5" x14ac:dyDescent="0.25">
      <c r="A2156" s="159"/>
      <c r="B2156" s="159"/>
      <c r="C2156" s="159"/>
      <c r="D2156" s="160"/>
    </row>
    <row r="2157" spans="1:4" ht="13.5" x14ac:dyDescent="0.25">
      <c r="A2157" s="159"/>
      <c r="B2157" s="159"/>
      <c r="C2157" s="159"/>
      <c r="D2157" s="160"/>
    </row>
    <row r="2158" spans="1:4" ht="13.5" x14ac:dyDescent="0.25">
      <c r="A2158" s="159"/>
      <c r="B2158" s="159"/>
      <c r="C2158" s="159"/>
      <c r="D2158" s="160"/>
    </row>
    <row r="2159" spans="1:4" ht="13.5" x14ac:dyDescent="0.25">
      <c r="A2159" s="159"/>
      <c r="B2159" s="159"/>
      <c r="C2159" s="159"/>
      <c r="D2159" s="160"/>
    </row>
    <row r="2160" spans="1:4" ht="13.5" x14ac:dyDescent="0.25">
      <c r="A2160" s="159"/>
      <c r="B2160" s="159"/>
      <c r="C2160" s="159"/>
      <c r="D2160" s="160"/>
    </row>
    <row r="2161" spans="1:4" ht="13.5" x14ac:dyDescent="0.25">
      <c r="A2161" s="159"/>
      <c r="B2161" s="159"/>
      <c r="C2161" s="159"/>
      <c r="D2161" s="160"/>
    </row>
    <row r="2162" spans="1:4" ht="13.5" x14ac:dyDescent="0.25">
      <c r="A2162" s="159"/>
      <c r="B2162" s="159"/>
      <c r="C2162" s="159"/>
      <c r="D2162" s="160"/>
    </row>
    <row r="2163" spans="1:4" ht="13.5" x14ac:dyDescent="0.25">
      <c r="A2163" s="159"/>
      <c r="B2163" s="159"/>
      <c r="C2163" s="159"/>
      <c r="D2163" s="160"/>
    </row>
    <row r="2164" spans="1:4" ht="13.5" x14ac:dyDescent="0.25">
      <c r="A2164" s="159"/>
      <c r="B2164" s="159"/>
      <c r="C2164" s="159"/>
      <c r="D2164" s="160"/>
    </row>
    <row r="2165" spans="1:4" ht="13.5" x14ac:dyDescent="0.25">
      <c r="A2165" s="159"/>
      <c r="B2165" s="159"/>
      <c r="C2165" s="159"/>
      <c r="D2165" s="160"/>
    </row>
    <row r="2166" spans="1:4" ht="13.5" x14ac:dyDescent="0.25">
      <c r="A2166" s="159"/>
      <c r="B2166" s="159"/>
      <c r="C2166" s="159"/>
      <c r="D2166" s="160"/>
    </row>
    <row r="2167" spans="1:4" ht="13.5" x14ac:dyDescent="0.25">
      <c r="A2167" s="159"/>
      <c r="B2167" s="159"/>
      <c r="C2167" s="159"/>
      <c r="D2167" s="160"/>
    </row>
    <row r="2168" spans="1:4" ht="13.5" x14ac:dyDescent="0.25">
      <c r="A2168" s="159"/>
      <c r="B2168" s="159"/>
      <c r="C2168" s="159"/>
      <c r="D2168" s="160"/>
    </row>
    <row r="2169" spans="1:4" ht="13.5" x14ac:dyDescent="0.25">
      <c r="A2169" s="159"/>
      <c r="B2169" s="159"/>
      <c r="C2169" s="159"/>
      <c r="D2169" s="160"/>
    </row>
    <row r="2170" spans="1:4" ht="13.5" x14ac:dyDescent="0.25">
      <c r="A2170" s="159"/>
      <c r="B2170" s="159"/>
      <c r="C2170" s="159"/>
      <c r="D2170" s="160"/>
    </row>
    <row r="2171" spans="1:4" ht="13.5" x14ac:dyDescent="0.25">
      <c r="A2171" s="159"/>
      <c r="B2171" s="159"/>
      <c r="C2171" s="159"/>
      <c r="D2171" s="160"/>
    </row>
    <row r="2172" spans="1:4" ht="13.5" x14ac:dyDescent="0.25">
      <c r="A2172" s="159"/>
      <c r="B2172" s="159"/>
      <c r="C2172" s="159"/>
      <c r="D2172" s="160"/>
    </row>
    <row r="2173" spans="1:4" ht="13.5" x14ac:dyDescent="0.25">
      <c r="A2173" s="159"/>
      <c r="B2173" s="159"/>
      <c r="C2173" s="159"/>
      <c r="D2173" s="160"/>
    </row>
    <row r="2174" spans="1:4" ht="13.5" x14ac:dyDescent="0.25">
      <c r="A2174" s="159"/>
      <c r="B2174" s="159"/>
      <c r="C2174" s="159"/>
      <c r="D2174" s="160"/>
    </row>
    <row r="2175" spans="1:4" ht="13.5" x14ac:dyDescent="0.25">
      <c r="A2175" s="159"/>
      <c r="B2175" s="159"/>
      <c r="C2175" s="159"/>
      <c r="D2175" s="160"/>
    </row>
    <row r="2176" spans="1:4" ht="13.5" x14ac:dyDescent="0.25">
      <c r="A2176" s="159"/>
      <c r="B2176" s="159"/>
      <c r="C2176" s="159"/>
      <c r="D2176" s="160"/>
    </row>
    <row r="2177" spans="1:4" ht="13.5" x14ac:dyDescent="0.25">
      <c r="A2177" s="159"/>
      <c r="B2177" s="159"/>
      <c r="C2177" s="159"/>
      <c r="D2177" s="160"/>
    </row>
    <row r="2178" spans="1:4" ht="13.5" x14ac:dyDescent="0.25">
      <c r="A2178" s="159"/>
      <c r="B2178" s="159"/>
      <c r="C2178" s="159"/>
      <c r="D2178" s="160"/>
    </row>
    <row r="2179" spans="1:4" ht="13.5" x14ac:dyDescent="0.25">
      <c r="A2179" s="159"/>
      <c r="B2179" s="159"/>
      <c r="C2179" s="159"/>
      <c r="D2179" s="160"/>
    </row>
    <row r="2180" spans="1:4" ht="13.5" x14ac:dyDescent="0.25">
      <c r="A2180" s="159"/>
      <c r="B2180" s="159"/>
      <c r="C2180" s="159"/>
      <c r="D2180" s="160"/>
    </row>
    <row r="2181" spans="1:4" ht="13.5" x14ac:dyDescent="0.25">
      <c r="A2181" s="159"/>
      <c r="B2181" s="159"/>
      <c r="C2181" s="159"/>
      <c r="D2181" s="160"/>
    </row>
    <row r="2182" spans="1:4" ht="13.5" x14ac:dyDescent="0.25">
      <c r="A2182" s="159"/>
      <c r="B2182" s="159"/>
      <c r="C2182" s="159"/>
      <c r="D2182" s="160"/>
    </row>
    <row r="2183" spans="1:4" ht="13.5" x14ac:dyDescent="0.25">
      <c r="A2183" s="159"/>
      <c r="B2183" s="159"/>
      <c r="C2183" s="159"/>
      <c r="D2183" s="160"/>
    </row>
    <row r="2184" spans="1:4" ht="13.5" x14ac:dyDescent="0.25">
      <c r="A2184" s="159"/>
      <c r="B2184" s="159"/>
      <c r="C2184" s="159"/>
      <c r="D2184" s="160"/>
    </row>
    <row r="2185" spans="1:4" ht="13.5" x14ac:dyDescent="0.25">
      <c r="A2185" s="159"/>
      <c r="B2185" s="159"/>
      <c r="C2185" s="159"/>
      <c r="D2185" s="160"/>
    </row>
    <row r="2186" spans="1:4" ht="13.5" x14ac:dyDescent="0.25">
      <c r="A2186" s="159"/>
      <c r="B2186" s="159"/>
      <c r="C2186" s="159"/>
      <c r="D2186" s="160"/>
    </row>
    <row r="2187" spans="1:4" ht="13.5" x14ac:dyDescent="0.25">
      <c r="A2187" s="159"/>
      <c r="B2187" s="159"/>
      <c r="C2187" s="159"/>
      <c r="D2187" s="160"/>
    </row>
    <row r="2188" spans="1:4" ht="13.5" x14ac:dyDescent="0.25">
      <c r="A2188" s="159"/>
      <c r="B2188" s="159"/>
      <c r="C2188" s="159"/>
      <c r="D2188" s="160"/>
    </row>
    <row r="2189" spans="1:4" ht="13.5" x14ac:dyDescent="0.25">
      <c r="A2189" s="159"/>
      <c r="B2189" s="159"/>
      <c r="C2189" s="159"/>
      <c r="D2189" s="160"/>
    </row>
    <row r="2190" spans="1:4" ht="13.5" x14ac:dyDescent="0.25">
      <c r="A2190" s="159"/>
      <c r="B2190" s="159"/>
      <c r="C2190" s="159"/>
      <c r="D2190" s="160"/>
    </row>
    <row r="2191" spans="1:4" ht="13.5" x14ac:dyDescent="0.25">
      <c r="A2191" s="159"/>
      <c r="B2191" s="159"/>
      <c r="C2191" s="159"/>
      <c r="D2191" s="160"/>
    </row>
    <row r="2192" spans="1:4" ht="13.5" x14ac:dyDescent="0.25">
      <c r="A2192" s="159"/>
      <c r="B2192" s="159"/>
      <c r="C2192" s="159"/>
      <c r="D2192" s="160"/>
    </row>
    <row r="2193" spans="1:4" ht="13.5" x14ac:dyDescent="0.25">
      <c r="A2193" s="159"/>
      <c r="B2193" s="159"/>
      <c r="C2193" s="159"/>
      <c r="D2193" s="160"/>
    </row>
    <row r="2194" spans="1:4" ht="13.5" x14ac:dyDescent="0.25">
      <c r="A2194" s="159"/>
      <c r="B2194" s="159"/>
      <c r="C2194" s="159"/>
      <c r="D2194" s="160"/>
    </row>
    <row r="2195" spans="1:4" ht="13.5" x14ac:dyDescent="0.25">
      <c r="A2195" s="159"/>
      <c r="B2195" s="159"/>
      <c r="C2195" s="159"/>
      <c r="D2195" s="160"/>
    </row>
    <row r="2196" spans="1:4" ht="13.5" x14ac:dyDescent="0.25">
      <c r="A2196" s="159"/>
      <c r="B2196" s="159"/>
      <c r="C2196" s="159"/>
      <c r="D2196" s="160"/>
    </row>
    <row r="2197" spans="1:4" ht="13.5" x14ac:dyDescent="0.25">
      <c r="A2197" s="159"/>
      <c r="B2197" s="159"/>
      <c r="C2197" s="159"/>
      <c r="D2197" s="160"/>
    </row>
    <row r="2198" spans="1:4" ht="13.5" x14ac:dyDescent="0.25">
      <c r="A2198" s="159"/>
      <c r="B2198" s="159"/>
      <c r="C2198" s="159"/>
      <c r="D2198" s="160"/>
    </row>
    <row r="2199" spans="1:4" ht="13.5" x14ac:dyDescent="0.25">
      <c r="A2199" s="159"/>
      <c r="B2199" s="159"/>
      <c r="C2199" s="159"/>
      <c r="D2199" s="160"/>
    </row>
    <row r="2200" spans="1:4" ht="13.5" x14ac:dyDescent="0.25">
      <c r="A2200" s="159"/>
      <c r="B2200" s="159"/>
      <c r="C2200" s="159"/>
      <c r="D2200" s="160"/>
    </row>
    <row r="2201" spans="1:4" ht="13.5" x14ac:dyDescent="0.25">
      <c r="A2201" s="159"/>
      <c r="B2201" s="159"/>
      <c r="C2201" s="159"/>
      <c r="D2201" s="160"/>
    </row>
    <row r="2202" spans="1:4" ht="13.5" x14ac:dyDescent="0.25">
      <c r="A2202" s="159"/>
      <c r="B2202" s="159"/>
      <c r="C2202" s="159"/>
      <c r="D2202" s="160"/>
    </row>
    <row r="2203" spans="1:4" ht="13.5" x14ac:dyDescent="0.25">
      <c r="A2203" s="159"/>
      <c r="B2203" s="159"/>
      <c r="C2203" s="159"/>
      <c r="D2203" s="160"/>
    </row>
    <row r="2204" spans="1:4" ht="13.5" x14ac:dyDescent="0.25">
      <c r="A2204" s="159"/>
      <c r="B2204" s="159"/>
      <c r="C2204" s="159"/>
      <c r="D2204" s="160"/>
    </row>
    <row r="2205" spans="1:4" ht="13.5" x14ac:dyDescent="0.25">
      <c r="A2205" s="159"/>
      <c r="B2205" s="159"/>
      <c r="C2205" s="159"/>
      <c r="D2205" s="160"/>
    </row>
    <row r="2206" spans="1:4" ht="13.5" x14ac:dyDescent="0.25">
      <c r="A2206" s="159"/>
      <c r="B2206" s="159"/>
      <c r="C2206" s="159"/>
      <c r="D2206" s="160"/>
    </row>
    <row r="2207" spans="1:4" ht="13.5" x14ac:dyDescent="0.25">
      <c r="A2207" s="159"/>
      <c r="B2207" s="159"/>
      <c r="C2207" s="159"/>
      <c r="D2207" s="160"/>
    </row>
    <row r="2208" spans="1:4" ht="13.5" x14ac:dyDescent="0.25">
      <c r="A2208" s="159"/>
      <c r="B2208" s="159"/>
      <c r="C2208" s="159"/>
      <c r="D2208" s="160"/>
    </row>
    <row r="2209" spans="1:4" ht="13.5" x14ac:dyDescent="0.25">
      <c r="A2209" s="159"/>
      <c r="B2209" s="159"/>
      <c r="C2209" s="159"/>
      <c r="D2209" s="160"/>
    </row>
    <row r="2210" spans="1:4" ht="13.5" x14ac:dyDescent="0.25">
      <c r="A2210" s="159"/>
      <c r="B2210" s="159"/>
      <c r="C2210" s="159"/>
      <c r="D2210" s="160"/>
    </row>
    <row r="2211" spans="1:4" ht="13.5" x14ac:dyDescent="0.25">
      <c r="A2211" s="159"/>
      <c r="B2211" s="159"/>
      <c r="C2211" s="159"/>
      <c r="D2211" s="160"/>
    </row>
    <row r="2212" spans="1:4" ht="13.5" x14ac:dyDescent="0.25">
      <c r="A2212" s="159"/>
      <c r="B2212" s="159"/>
      <c r="C2212" s="159"/>
      <c r="D2212" s="160"/>
    </row>
    <row r="2213" spans="1:4" ht="13.5" x14ac:dyDescent="0.25">
      <c r="A2213" s="159"/>
      <c r="B2213" s="159"/>
      <c r="C2213" s="159"/>
      <c r="D2213" s="160"/>
    </row>
    <row r="2214" spans="1:4" ht="13.5" x14ac:dyDescent="0.25">
      <c r="A2214" s="159"/>
      <c r="B2214" s="159"/>
      <c r="C2214" s="159"/>
      <c r="D2214" s="160"/>
    </row>
    <row r="2215" spans="1:4" ht="13.5" x14ac:dyDescent="0.25">
      <c r="A2215" s="159"/>
      <c r="B2215" s="159"/>
      <c r="C2215" s="159"/>
      <c r="D2215" s="160"/>
    </row>
    <row r="2216" spans="1:4" ht="13.5" x14ac:dyDescent="0.25">
      <c r="A2216" s="159"/>
      <c r="B2216" s="159"/>
      <c r="C2216" s="159"/>
      <c r="D2216" s="160"/>
    </row>
    <row r="2217" spans="1:4" ht="13.5" x14ac:dyDescent="0.25">
      <c r="A2217" s="159"/>
      <c r="B2217" s="159"/>
      <c r="C2217" s="159"/>
      <c r="D2217" s="160"/>
    </row>
    <row r="2218" spans="1:4" ht="13.5" x14ac:dyDescent="0.25">
      <c r="A2218" s="159"/>
      <c r="B2218" s="159"/>
      <c r="C2218" s="159"/>
      <c r="D2218" s="160"/>
    </row>
    <row r="2219" spans="1:4" ht="13.5" x14ac:dyDescent="0.25">
      <c r="A2219" s="159"/>
      <c r="B2219" s="159"/>
      <c r="C2219" s="159"/>
      <c r="D2219" s="160"/>
    </row>
    <row r="2220" spans="1:4" ht="13.5" x14ac:dyDescent="0.25">
      <c r="A2220" s="159"/>
      <c r="B2220" s="159"/>
      <c r="C2220" s="159"/>
      <c r="D2220" s="160"/>
    </row>
    <row r="2221" spans="1:4" ht="13.5" x14ac:dyDescent="0.25">
      <c r="A2221" s="159"/>
      <c r="B2221" s="159"/>
      <c r="C2221" s="159"/>
      <c r="D2221" s="160"/>
    </row>
    <row r="2222" spans="1:4" ht="13.5" x14ac:dyDescent="0.25">
      <c r="A2222" s="159"/>
      <c r="B2222" s="159"/>
      <c r="C2222" s="159"/>
      <c r="D2222" s="160"/>
    </row>
    <row r="2223" spans="1:4" ht="13.5" x14ac:dyDescent="0.25">
      <c r="A2223" s="159"/>
      <c r="B2223" s="159"/>
      <c r="C2223" s="159"/>
      <c r="D2223" s="160"/>
    </row>
    <row r="2224" spans="1:4" ht="13.5" x14ac:dyDescent="0.25">
      <c r="A2224" s="159"/>
      <c r="B2224" s="159"/>
      <c r="C2224" s="159"/>
      <c r="D2224" s="160"/>
    </row>
    <row r="2225" spans="1:4" ht="13.5" x14ac:dyDescent="0.25">
      <c r="A2225" s="159"/>
      <c r="B2225" s="159"/>
      <c r="C2225" s="159"/>
      <c r="D2225" s="160"/>
    </row>
    <row r="2226" spans="1:4" ht="13.5" x14ac:dyDescent="0.25">
      <c r="A2226" s="159"/>
      <c r="B2226" s="159"/>
      <c r="C2226" s="159"/>
      <c r="D2226" s="160"/>
    </row>
    <row r="2227" spans="1:4" ht="13.5" x14ac:dyDescent="0.25">
      <c r="A2227" s="159"/>
      <c r="B2227" s="159"/>
      <c r="C2227" s="159"/>
      <c r="D2227" s="160"/>
    </row>
    <row r="2228" spans="1:4" ht="13.5" x14ac:dyDescent="0.25">
      <c r="A2228" s="159"/>
      <c r="B2228" s="159"/>
      <c r="C2228" s="159"/>
      <c r="D2228" s="160"/>
    </row>
    <row r="2229" spans="1:4" ht="13.5" x14ac:dyDescent="0.25">
      <c r="A2229" s="159"/>
      <c r="B2229" s="159"/>
      <c r="C2229" s="159"/>
      <c r="D2229" s="160"/>
    </row>
    <row r="2230" spans="1:4" ht="13.5" x14ac:dyDescent="0.25">
      <c r="A2230" s="159"/>
      <c r="B2230" s="159"/>
      <c r="C2230" s="159"/>
      <c r="D2230" s="160"/>
    </row>
    <row r="2231" spans="1:4" ht="13.5" x14ac:dyDescent="0.25">
      <c r="A2231" s="159"/>
      <c r="B2231" s="159"/>
      <c r="C2231" s="159"/>
      <c r="D2231" s="160"/>
    </row>
    <row r="2232" spans="1:4" ht="13.5" x14ac:dyDescent="0.25">
      <c r="A2232" s="159"/>
      <c r="B2232" s="159"/>
      <c r="C2232" s="159"/>
      <c r="D2232" s="160"/>
    </row>
    <row r="2233" spans="1:4" ht="13.5" x14ac:dyDescent="0.25">
      <c r="A2233" s="159"/>
      <c r="B2233" s="159"/>
      <c r="C2233" s="159"/>
      <c r="D2233" s="160"/>
    </row>
    <row r="2234" spans="1:4" ht="13.5" x14ac:dyDescent="0.25">
      <c r="A2234" s="159"/>
      <c r="B2234" s="159"/>
      <c r="C2234" s="159"/>
      <c r="D2234" s="160"/>
    </row>
    <row r="2235" spans="1:4" ht="13.5" x14ac:dyDescent="0.25">
      <c r="A2235" s="159"/>
      <c r="B2235" s="159"/>
      <c r="C2235" s="159"/>
      <c r="D2235" s="160"/>
    </row>
    <row r="2236" spans="1:4" ht="13.5" x14ac:dyDescent="0.25">
      <c r="A2236" s="159"/>
      <c r="B2236" s="159"/>
      <c r="C2236" s="159"/>
      <c r="D2236" s="160"/>
    </row>
    <row r="2237" spans="1:4" ht="13.5" x14ac:dyDescent="0.25">
      <c r="A2237" s="159"/>
      <c r="B2237" s="159"/>
      <c r="C2237" s="159"/>
      <c r="D2237" s="160"/>
    </row>
    <row r="2238" spans="1:4" ht="13.5" x14ac:dyDescent="0.25">
      <c r="A2238" s="159"/>
      <c r="B2238" s="159"/>
      <c r="C2238" s="159"/>
      <c r="D2238" s="160"/>
    </row>
    <row r="2239" spans="1:4" ht="13.5" x14ac:dyDescent="0.25">
      <c r="A2239" s="159"/>
      <c r="B2239" s="159"/>
      <c r="C2239" s="159"/>
      <c r="D2239" s="160"/>
    </row>
    <row r="2240" spans="1:4" ht="13.5" x14ac:dyDescent="0.25">
      <c r="A2240" s="159"/>
      <c r="B2240" s="159"/>
      <c r="C2240" s="159"/>
      <c r="D2240" s="160"/>
    </row>
    <row r="2241" spans="1:4" ht="13.5" x14ac:dyDescent="0.25">
      <c r="A2241" s="159"/>
      <c r="B2241" s="159"/>
      <c r="C2241" s="159"/>
      <c r="D2241" s="160"/>
    </row>
    <row r="2242" spans="1:4" ht="13.5" x14ac:dyDescent="0.25">
      <c r="A2242" s="159"/>
      <c r="B2242" s="159"/>
      <c r="C2242" s="159"/>
      <c r="D2242" s="160"/>
    </row>
    <row r="2243" spans="1:4" ht="13.5" x14ac:dyDescent="0.25">
      <c r="A2243" s="159"/>
      <c r="B2243" s="159"/>
      <c r="C2243" s="159"/>
      <c r="D2243" s="160"/>
    </row>
    <row r="2244" spans="1:4" ht="13.5" x14ac:dyDescent="0.25">
      <c r="A2244" s="159"/>
      <c r="B2244" s="159"/>
      <c r="C2244" s="159"/>
      <c r="D2244" s="160"/>
    </row>
    <row r="2245" spans="1:4" ht="13.5" x14ac:dyDescent="0.25">
      <c r="A2245" s="159"/>
      <c r="B2245" s="159"/>
      <c r="C2245" s="159"/>
      <c r="D2245" s="160"/>
    </row>
    <row r="2246" spans="1:4" ht="13.5" x14ac:dyDescent="0.25">
      <c r="A2246" s="159"/>
      <c r="B2246" s="159"/>
      <c r="C2246" s="159"/>
      <c r="D2246" s="160"/>
    </row>
    <row r="2247" spans="1:4" ht="13.5" x14ac:dyDescent="0.25">
      <c r="A2247" s="159"/>
      <c r="B2247" s="159"/>
      <c r="C2247" s="159"/>
      <c r="D2247" s="160"/>
    </row>
    <row r="2248" spans="1:4" ht="13.5" x14ac:dyDescent="0.25">
      <c r="A2248" s="159"/>
      <c r="B2248" s="159"/>
      <c r="C2248" s="159"/>
      <c r="D2248" s="160"/>
    </row>
    <row r="2249" spans="1:4" ht="13.5" x14ac:dyDescent="0.25">
      <c r="A2249" s="159"/>
      <c r="B2249" s="159"/>
      <c r="C2249" s="159"/>
      <c r="D2249" s="160"/>
    </row>
    <row r="2250" spans="1:4" ht="13.5" x14ac:dyDescent="0.25">
      <c r="A2250" s="159"/>
      <c r="B2250" s="159"/>
      <c r="C2250" s="159"/>
      <c r="D2250" s="160"/>
    </row>
    <row r="2251" spans="1:4" ht="13.5" x14ac:dyDescent="0.25">
      <c r="A2251" s="159"/>
      <c r="B2251" s="159"/>
      <c r="C2251" s="159"/>
      <c r="D2251" s="160"/>
    </row>
    <row r="2252" spans="1:4" ht="13.5" x14ac:dyDescent="0.25">
      <c r="A2252" s="159"/>
      <c r="B2252" s="159"/>
      <c r="C2252" s="159"/>
      <c r="D2252" s="160"/>
    </row>
    <row r="2253" spans="1:4" ht="13.5" x14ac:dyDescent="0.25">
      <c r="A2253" s="159"/>
      <c r="B2253" s="159"/>
      <c r="C2253" s="159"/>
      <c r="D2253" s="160"/>
    </row>
    <row r="2254" spans="1:4" ht="13.5" x14ac:dyDescent="0.25">
      <c r="A2254" s="159"/>
      <c r="B2254" s="159"/>
      <c r="C2254" s="159"/>
      <c r="D2254" s="160"/>
    </row>
    <row r="2255" spans="1:4" ht="13.5" x14ac:dyDescent="0.25">
      <c r="A2255" s="159"/>
      <c r="B2255" s="159"/>
      <c r="C2255" s="159"/>
      <c r="D2255" s="160"/>
    </row>
    <row r="2256" spans="1:4" ht="13.5" x14ac:dyDescent="0.25">
      <c r="A2256" s="159"/>
      <c r="B2256" s="159"/>
      <c r="C2256" s="159"/>
      <c r="D2256" s="160"/>
    </row>
    <row r="2257" spans="1:4" ht="13.5" x14ac:dyDescent="0.25">
      <c r="A2257" s="159"/>
      <c r="B2257" s="159"/>
      <c r="C2257" s="159"/>
      <c r="D2257" s="160"/>
    </row>
    <row r="2258" spans="1:4" ht="13.5" x14ac:dyDescent="0.25">
      <c r="A2258" s="159"/>
      <c r="B2258" s="159"/>
      <c r="C2258" s="159"/>
      <c r="D2258" s="160"/>
    </row>
    <row r="2259" spans="1:4" ht="13.5" x14ac:dyDescent="0.25">
      <c r="A2259" s="159"/>
      <c r="B2259" s="159"/>
      <c r="C2259" s="159"/>
      <c r="D2259" s="160"/>
    </row>
    <row r="2260" spans="1:4" ht="13.5" x14ac:dyDescent="0.25">
      <c r="A2260" s="159"/>
      <c r="B2260" s="159"/>
      <c r="C2260" s="159"/>
      <c r="D2260" s="160"/>
    </row>
    <row r="2261" spans="1:4" ht="13.5" x14ac:dyDescent="0.25">
      <c r="A2261" s="159"/>
      <c r="B2261" s="159"/>
      <c r="C2261" s="159"/>
      <c r="D2261" s="160"/>
    </row>
    <row r="2262" spans="1:4" ht="13.5" x14ac:dyDescent="0.25">
      <c r="A2262" s="159"/>
      <c r="B2262" s="159"/>
      <c r="C2262" s="159"/>
      <c r="D2262" s="160"/>
    </row>
    <row r="2263" spans="1:4" ht="13.5" x14ac:dyDescent="0.25">
      <c r="A2263" s="159"/>
      <c r="B2263" s="159"/>
      <c r="C2263" s="159"/>
      <c r="D2263" s="160"/>
    </row>
    <row r="2264" spans="1:4" ht="13.5" x14ac:dyDescent="0.25">
      <c r="A2264" s="159"/>
      <c r="B2264" s="159"/>
      <c r="C2264" s="159"/>
      <c r="D2264" s="160"/>
    </row>
    <row r="2265" spans="1:4" ht="13.5" x14ac:dyDescent="0.25">
      <c r="A2265" s="159"/>
      <c r="B2265" s="159"/>
      <c r="C2265" s="159"/>
      <c r="D2265" s="160"/>
    </row>
    <row r="2266" spans="1:4" ht="13.5" x14ac:dyDescent="0.25">
      <c r="A2266" s="159"/>
      <c r="B2266" s="159"/>
      <c r="C2266" s="159"/>
      <c r="D2266" s="160"/>
    </row>
    <row r="2267" spans="1:4" ht="13.5" x14ac:dyDescent="0.25">
      <c r="A2267" s="159"/>
      <c r="B2267" s="159"/>
      <c r="C2267" s="159"/>
      <c r="D2267" s="160"/>
    </row>
    <row r="2268" spans="1:4" ht="13.5" x14ac:dyDescent="0.25">
      <c r="A2268" s="159"/>
      <c r="B2268" s="159"/>
      <c r="C2268" s="159"/>
      <c r="D2268" s="160"/>
    </row>
    <row r="2269" spans="1:4" ht="13.5" x14ac:dyDescent="0.25">
      <c r="A2269" s="159"/>
      <c r="B2269" s="159"/>
      <c r="C2269" s="159"/>
      <c r="D2269" s="160"/>
    </row>
    <row r="2270" spans="1:4" ht="13.5" x14ac:dyDescent="0.25">
      <c r="A2270" s="159"/>
      <c r="B2270" s="159"/>
      <c r="C2270" s="159"/>
      <c r="D2270" s="160"/>
    </row>
    <row r="2271" spans="1:4" ht="13.5" x14ac:dyDescent="0.25">
      <c r="A2271" s="159"/>
      <c r="B2271" s="159"/>
      <c r="C2271" s="159"/>
      <c r="D2271" s="160"/>
    </row>
    <row r="2272" spans="1:4" ht="13.5" x14ac:dyDescent="0.25">
      <c r="A2272" s="159"/>
      <c r="B2272" s="159"/>
      <c r="C2272" s="159"/>
      <c r="D2272" s="160"/>
    </row>
    <row r="2273" spans="1:4" ht="13.5" x14ac:dyDescent="0.25">
      <c r="A2273" s="159"/>
      <c r="B2273" s="159"/>
      <c r="C2273" s="159"/>
      <c r="D2273" s="160"/>
    </row>
    <row r="2274" spans="1:4" ht="13.5" x14ac:dyDescent="0.25">
      <c r="A2274" s="159"/>
      <c r="B2274" s="159"/>
      <c r="C2274" s="159"/>
      <c r="D2274" s="160"/>
    </row>
    <row r="2275" spans="1:4" ht="13.5" x14ac:dyDescent="0.25">
      <c r="A2275" s="159"/>
      <c r="B2275" s="159"/>
      <c r="C2275" s="159"/>
      <c r="D2275" s="160"/>
    </row>
    <row r="2276" spans="1:4" ht="13.5" x14ac:dyDescent="0.25">
      <c r="A2276" s="159"/>
      <c r="B2276" s="159"/>
      <c r="C2276" s="159"/>
      <c r="D2276" s="160"/>
    </row>
    <row r="2277" spans="1:4" ht="13.5" x14ac:dyDescent="0.25">
      <c r="A2277" s="159"/>
      <c r="B2277" s="159"/>
      <c r="C2277" s="159"/>
      <c r="D2277" s="160"/>
    </row>
    <row r="2278" spans="1:4" ht="13.5" x14ac:dyDescent="0.25">
      <c r="A2278" s="159"/>
      <c r="B2278" s="159"/>
      <c r="C2278" s="159"/>
      <c r="D2278" s="160"/>
    </row>
    <row r="2279" spans="1:4" ht="13.5" x14ac:dyDescent="0.25">
      <c r="A2279" s="159"/>
      <c r="B2279" s="159"/>
      <c r="C2279" s="159"/>
      <c r="D2279" s="160"/>
    </row>
    <row r="2280" spans="1:4" ht="13.5" x14ac:dyDescent="0.25">
      <c r="A2280" s="159"/>
      <c r="B2280" s="159"/>
      <c r="C2280" s="159"/>
      <c r="D2280" s="160"/>
    </row>
    <row r="2281" spans="1:4" ht="13.5" x14ac:dyDescent="0.25">
      <c r="A2281" s="159"/>
      <c r="B2281" s="159"/>
      <c r="C2281" s="159"/>
      <c r="D2281" s="160"/>
    </row>
    <row r="2282" spans="1:4" ht="13.5" x14ac:dyDescent="0.25">
      <c r="A2282" s="159"/>
      <c r="B2282" s="159"/>
      <c r="C2282" s="159"/>
      <c r="D2282" s="160"/>
    </row>
    <row r="2283" spans="1:4" ht="13.5" x14ac:dyDescent="0.25">
      <c r="A2283" s="159"/>
      <c r="B2283" s="159"/>
      <c r="C2283" s="159"/>
      <c r="D2283" s="160"/>
    </row>
    <row r="2284" spans="1:4" ht="13.5" x14ac:dyDescent="0.25">
      <c r="A2284" s="159"/>
      <c r="B2284" s="159"/>
      <c r="C2284" s="159"/>
      <c r="D2284" s="160"/>
    </row>
    <row r="2285" spans="1:4" ht="13.5" x14ac:dyDescent="0.25">
      <c r="A2285" s="159"/>
      <c r="B2285" s="159"/>
      <c r="C2285" s="159"/>
      <c r="D2285" s="160"/>
    </row>
    <row r="2286" spans="1:4" ht="13.5" x14ac:dyDescent="0.25">
      <c r="A2286" s="159"/>
      <c r="B2286" s="159"/>
      <c r="C2286" s="159"/>
      <c r="D2286" s="160"/>
    </row>
    <row r="2287" spans="1:4" ht="13.5" x14ac:dyDescent="0.25">
      <c r="A2287" s="159"/>
      <c r="B2287" s="159"/>
      <c r="C2287" s="159"/>
      <c r="D2287" s="160"/>
    </row>
    <row r="2288" spans="1:4" ht="13.5" x14ac:dyDescent="0.25">
      <c r="A2288" s="159"/>
      <c r="B2288" s="159"/>
      <c r="C2288" s="159"/>
      <c r="D2288" s="160"/>
    </row>
    <row r="2289" spans="1:4" ht="13.5" x14ac:dyDescent="0.25">
      <c r="A2289" s="159"/>
      <c r="B2289" s="159"/>
      <c r="C2289" s="159"/>
      <c r="D2289" s="160"/>
    </row>
    <row r="2290" spans="1:4" ht="13.5" x14ac:dyDescent="0.25">
      <c r="A2290" s="159"/>
      <c r="B2290" s="159"/>
      <c r="C2290" s="159"/>
      <c r="D2290" s="160"/>
    </row>
    <row r="2291" spans="1:4" ht="13.5" x14ac:dyDescent="0.25">
      <c r="A2291" s="159"/>
      <c r="B2291" s="159"/>
      <c r="C2291" s="159"/>
      <c r="D2291" s="160"/>
    </row>
    <row r="2292" spans="1:4" ht="13.5" x14ac:dyDescent="0.25">
      <c r="A2292" s="159"/>
      <c r="B2292" s="159"/>
      <c r="C2292" s="159"/>
      <c r="D2292" s="160"/>
    </row>
    <row r="2293" spans="1:4" ht="13.5" x14ac:dyDescent="0.25">
      <c r="A2293" s="159"/>
      <c r="B2293" s="159"/>
      <c r="C2293" s="159"/>
      <c r="D2293" s="160"/>
    </row>
    <row r="2294" spans="1:4" ht="13.5" x14ac:dyDescent="0.25">
      <c r="A2294" s="159"/>
      <c r="B2294" s="159"/>
      <c r="C2294" s="159"/>
      <c r="D2294" s="160"/>
    </row>
    <row r="2295" spans="1:4" ht="13.5" x14ac:dyDescent="0.25">
      <c r="A2295" s="159"/>
      <c r="B2295" s="159"/>
      <c r="C2295" s="159"/>
      <c r="D2295" s="160"/>
    </row>
    <row r="2296" spans="1:4" ht="13.5" x14ac:dyDescent="0.25">
      <c r="A2296" s="159"/>
      <c r="B2296" s="159"/>
      <c r="C2296" s="159"/>
      <c r="D2296" s="160"/>
    </row>
    <row r="2297" spans="1:4" ht="13.5" x14ac:dyDescent="0.25">
      <c r="A2297" s="159"/>
      <c r="B2297" s="159"/>
      <c r="C2297" s="159"/>
      <c r="D2297" s="160"/>
    </row>
    <row r="2298" spans="1:4" ht="13.5" x14ac:dyDescent="0.25">
      <c r="A2298" s="159"/>
      <c r="B2298" s="159"/>
      <c r="C2298" s="159"/>
      <c r="D2298" s="160"/>
    </row>
    <row r="2299" spans="1:4" ht="13.5" x14ac:dyDescent="0.25">
      <c r="A2299" s="159"/>
      <c r="B2299" s="159"/>
      <c r="C2299" s="159"/>
      <c r="D2299" s="160"/>
    </row>
    <row r="2300" spans="1:4" ht="13.5" x14ac:dyDescent="0.25">
      <c r="A2300" s="159"/>
      <c r="B2300" s="159"/>
      <c r="C2300" s="159"/>
      <c r="D2300" s="160"/>
    </row>
    <row r="2301" spans="1:4" ht="13.5" x14ac:dyDescent="0.25">
      <c r="A2301" s="159"/>
      <c r="B2301" s="159"/>
      <c r="C2301" s="159"/>
      <c r="D2301" s="160"/>
    </row>
    <row r="2302" spans="1:4" ht="13.5" x14ac:dyDescent="0.25">
      <c r="A2302" s="159"/>
      <c r="B2302" s="159"/>
      <c r="C2302" s="159"/>
      <c r="D2302" s="160"/>
    </row>
    <row r="2303" spans="1:4" ht="13.5" x14ac:dyDescent="0.25">
      <c r="A2303" s="159"/>
      <c r="B2303" s="159"/>
      <c r="C2303" s="159"/>
      <c r="D2303" s="160"/>
    </row>
    <row r="2304" spans="1:4" ht="13.5" x14ac:dyDescent="0.25">
      <c r="A2304" s="159"/>
      <c r="B2304" s="159"/>
      <c r="C2304" s="159"/>
      <c r="D2304" s="160"/>
    </row>
    <row r="2305" spans="1:4" ht="13.5" x14ac:dyDescent="0.25">
      <c r="A2305" s="159"/>
      <c r="B2305" s="159"/>
      <c r="C2305" s="159"/>
      <c r="D2305" s="160"/>
    </row>
    <row r="2306" spans="1:4" ht="13.5" x14ac:dyDescent="0.25">
      <c r="A2306" s="159"/>
      <c r="B2306" s="159"/>
      <c r="C2306" s="159"/>
      <c r="D2306" s="160"/>
    </row>
    <row r="2307" spans="1:4" ht="13.5" x14ac:dyDescent="0.25">
      <c r="A2307" s="159"/>
      <c r="B2307" s="159"/>
      <c r="C2307" s="159"/>
      <c r="D2307" s="160"/>
    </row>
    <row r="2308" spans="1:4" ht="13.5" x14ac:dyDescent="0.25">
      <c r="A2308" s="159"/>
      <c r="B2308" s="159"/>
      <c r="C2308" s="159"/>
      <c r="D2308" s="160"/>
    </row>
    <row r="2309" spans="1:4" ht="13.5" x14ac:dyDescent="0.25">
      <c r="A2309" s="159"/>
      <c r="B2309" s="159"/>
      <c r="C2309" s="159"/>
      <c r="D2309" s="160"/>
    </row>
    <row r="2310" spans="1:4" ht="13.5" x14ac:dyDescent="0.25">
      <c r="A2310" s="159"/>
      <c r="B2310" s="159"/>
      <c r="C2310" s="159"/>
      <c r="D2310" s="160"/>
    </row>
    <row r="2311" spans="1:4" ht="13.5" x14ac:dyDescent="0.25">
      <c r="A2311" s="159"/>
      <c r="B2311" s="159"/>
      <c r="C2311" s="159"/>
      <c r="D2311" s="160"/>
    </row>
    <row r="2312" spans="1:4" ht="13.5" x14ac:dyDescent="0.25">
      <c r="A2312" s="159"/>
      <c r="B2312" s="159"/>
      <c r="C2312" s="159"/>
      <c r="D2312" s="160"/>
    </row>
    <row r="2313" spans="1:4" ht="13.5" x14ac:dyDescent="0.25">
      <c r="A2313" s="159"/>
      <c r="B2313" s="159"/>
      <c r="C2313" s="159"/>
      <c r="D2313" s="160"/>
    </row>
    <row r="2314" spans="1:4" ht="13.5" x14ac:dyDescent="0.25">
      <c r="A2314" s="159"/>
      <c r="B2314" s="159"/>
      <c r="C2314" s="159"/>
      <c r="D2314" s="160"/>
    </row>
    <row r="2315" spans="1:4" ht="13.5" x14ac:dyDescent="0.25">
      <c r="A2315" s="159"/>
      <c r="B2315" s="159"/>
      <c r="C2315" s="159"/>
      <c r="D2315" s="160"/>
    </row>
    <row r="2316" spans="1:4" ht="13.5" x14ac:dyDescent="0.25">
      <c r="A2316" s="159"/>
      <c r="B2316" s="159"/>
      <c r="C2316" s="159"/>
      <c r="D2316" s="160"/>
    </row>
    <row r="2317" spans="1:4" ht="13.5" x14ac:dyDescent="0.25">
      <c r="A2317" s="159"/>
      <c r="B2317" s="159"/>
      <c r="C2317" s="159"/>
      <c r="D2317" s="160"/>
    </row>
    <row r="2318" spans="1:4" ht="13.5" x14ac:dyDescent="0.25">
      <c r="A2318" s="159"/>
      <c r="B2318" s="159"/>
      <c r="C2318" s="159"/>
      <c r="D2318" s="160"/>
    </row>
    <row r="2319" spans="1:4" ht="13.5" x14ac:dyDescent="0.25">
      <c r="A2319" s="159"/>
      <c r="B2319" s="159"/>
      <c r="C2319" s="159"/>
      <c r="D2319" s="160"/>
    </row>
    <row r="2320" spans="1:4" ht="13.5" x14ac:dyDescent="0.25">
      <c r="A2320" s="159"/>
      <c r="B2320" s="159"/>
      <c r="C2320" s="159"/>
      <c r="D2320" s="160"/>
    </row>
    <row r="2321" spans="1:4" ht="13.5" x14ac:dyDescent="0.25">
      <c r="A2321" s="159"/>
      <c r="B2321" s="159"/>
      <c r="C2321" s="159"/>
      <c r="D2321" s="160"/>
    </row>
    <row r="2322" spans="1:4" ht="13.5" x14ac:dyDescent="0.25">
      <c r="A2322" s="159"/>
      <c r="B2322" s="159"/>
      <c r="C2322" s="159"/>
      <c r="D2322" s="160"/>
    </row>
    <row r="2323" spans="1:4" ht="13.5" x14ac:dyDescent="0.25">
      <c r="A2323" s="159"/>
      <c r="B2323" s="159"/>
      <c r="C2323" s="159"/>
      <c r="D2323" s="160"/>
    </row>
    <row r="2324" spans="1:4" ht="13.5" x14ac:dyDescent="0.25">
      <c r="A2324" s="159"/>
      <c r="B2324" s="159"/>
      <c r="C2324" s="159"/>
      <c r="D2324" s="160"/>
    </row>
    <row r="2325" spans="1:4" ht="13.5" x14ac:dyDescent="0.25">
      <c r="A2325" s="159"/>
      <c r="B2325" s="159"/>
      <c r="C2325" s="159"/>
      <c r="D2325" s="160"/>
    </row>
    <row r="2326" spans="1:4" ht="13.5" x14ac:dyDescent="0.25">
      <c r="A2326" s="159"/>
      <c r="B2326" s="159"/>
      <c r="C2326" s="159"/>
      <c r="D2326" s="160"/>
    </row>
    <row r="2327" spans="1:4" ht="13.5" x14ac:dyDescent="0.25">
      <c r="A2327" s="159"/>
      <c r="B2327" s="159"/>
      <c r="C2327" s="159"/>
      <c r="D2327" s="160"/>
    </row>
    <row r="2328" spans="1:4" ht="13.5" x14ac:dyDescent="0.25">
      <c r="A2328" s="159"/>
      <c r="B2328" s="159"/>
      <c r="C2328" s="159"/>
      <c r="D2328" s="160"/>
    </row>
    <row r="2329" spans="1:4" ht="13.5" x14ac:dyDescent="0.25">
      <c r="A2329" s="159"/>
      <c r="B2329" s="159"/>
      <c r="C2329" s="159"/>
      <c r="D2329" s="160"/>
    </row>
    <row r="2330" spans="1:4" ht="13.5" x14ac:dyDescent="0.25">
      <c r="A2330" s="159"/>
      <c r="B2330" s="159"/>
      <c r="C2330" s="159"/>
      <c r="D2330" s="160"/>
    </row>
    <row r="2331" spans="1:4" ht="13.5" x14ac:dyDescent="0.25">
      <c r="A2331" s="159"/>
      <c r="B2331" s="159"/>
      <c r="C2331" s="159"/>
      <c r="D2331" s="160"/>
    </row>
    <row r="2332" spans="1:4" ht="13.5" x14ac:dyDescent="0.25">
      <c r="A2332" s="159"/>
      <c r="B2332" s="159"/>
      <c r="C2332" s="159"/>
      <c r="D2332" s="160"/>
    </row>
    <row r="2333" spans="1:4" ht="13.5" x14ac:dyDescent="0.25">
      <c r="A2333" s="159"/>
      <c r="B2333" s="159"/>
      <c r="C2333" s="159"/>
      <c r="D2333" s="160"/>
    </row>
    <row r="2334" spans="1:4" ht="13.5" x14ac:dyDescent="0.25">
      <c r="A2334" s="159"/>
      <c r="B2334" s="159"/>
      <c r="C2334" s="159"/>
      <c r="D2334" s="160"/>
    </row>
    <row r="2335" spans="1:4" ht="13.5" x14ac:dyDescent="0.25">
      <c r="A2335" s="159"/>
      <c r="B2335" s="159"/>
      <c r="C2335" s="159"/>
      <c r="D2335" s="160"/>
    </row>
    <row r="2336" spans="1:4" ht="13.5" x14ac:dyDescent="0.25">
      <c r="A2336" s="159"/>
      <c r="B2336" s="159"/>
      <c r="C2336" s="159"/>
      <c r="D2336" s="160"/>
    </row>
    <row r="2337" spans="1:4" ht="13.5" x14ac:dyDescent="0.25">
      <c r="A2337" s="159"/>
      <c r="B2337" s="159"/>
      <c r="C2337" s="159"/>
      <c r="D2337" s="160"/>
    </row>
    <row r="2338" spans="1:4" ht="13.5" x14ac:dyDescent="0.25">
      <c r="A2338" s="159"/>
      <c r="B2338" s="159"/>
      <c r="C2338" s="159"/>
      <c r="D2338" s="160"/>
    </row>
    <row r="2339" spans="1:4" ht="13.5" x14ac:dyDescent="0.25">
      <c r="A2339" s="159"/>
      <c r="B2339" s="159"/>
      <c r="C2339" s="159"/>
      <c r="D2339" s="160"/>
    </row>
    <row r="2340" spans="1:4" ht="13.5" x14ac:dyDescent="0.25">
      <c r="A2340" s="159"/>
      <c r="B2340" s="159"/>
      <c r="C2340" s="159"/>
      <c r="D2340" s="160"/>
    </row>
    <row r="2341" spans="1:4" ht="13.5" x14ac:dyDescent="0.25">
      <c r="A2341" s="159"/>
      <c r="B2341" s="159"/>
      <c r="C2341" s="159"/>
      <c r="D2341" s="160"/>
    </row>
    <row r="2342" spans="1:4" ht="13.5" x14ac:dyDescent="0.25">
      <c r="A2342" s="159"/>
      <c r="B2342" s="159"/>
      <c r="C2342" s="159"/>
      <c r="D2342" s="160"/>
    </row>
    <row r="2343" spans="1:4" ht="13.5" x14ac:dyDescent="0.25">
      <c r="A2343" s="159"/>
      <c r="B2343" s="159"/>
      <c r="C2343" s="159"/>
      <c r="D2343" s="160"/>
    </row>
    <row r="2344" spans="1:4" ht="13.5" x14ac:dyDescent="0.25">
      <c r="A2344" s="159"/>
      <c r="B2344" s="159"/>
      <c r="C2344" s="159"/>
      <c r="D2344" s="160"/>
    </row>
    <row r="2345" spans="1:4" ht="13.5" x14ac:dyDescent="0.25">
      <c r="A2345" s="159"/>
      <c r="B2345" s="159"/>
      <c r="C2345" s="159"/>
      <c r="D2345" s="160"/>
    </row>
    <row r="2346" spans="1:4" ht="13.5" x14ac:dyDescent="0.25">
      <c r="A2346" s="159"/>
      <c r="B2346" s="159"/>
      <c r="C2346" s="159"/>
      <c r="D2346" s="160"/>
    </row>
    <row r="2347" spans="1:4" ht="13.5" x14ac:dyDescent="0.25">
      <c r="A2347" s="159"/>
      <c r="B2347" s="159"/>
      <c r="C2347" s="159"/>
      <c r="D2347" s="160"/>
    </row>
    <row r="2348" spans="1:4" ht="13.5" x14ac:dyDescent="0.25">
      <c r="A2348" s="159"/>
      <c r="B2348" s="159"/>
      <c r="C2348" s="159"/>
      <c r="D2348" s="160"/>
    </row>
    <row r="2349" spans="1:4" ht="13.5" x14ac:dyDescent="0.25">
      <c r="A2349" s="159"/>
      <c r="B2349" s="159"/>
      <c r="C2349" s="159"/>
      <c r="D2349" s="160"/>
    </row>
    <row r="2350" spans="1:4" ht="13.5" x14ac:dyDescent="0.25">
      <c r="A2350" s="159"/>
      <c r="B2350" s="159"/>
      <c r="C2350" s="159"/>
      <c r="D2350" s="160"/>
    </row>
    <row r="2351" spans="1:4" ht="13.5" x14ac:dyDescent="0.25">
      <c r="A2351" s="159"/>
      <c r="B2351" s="159"/>
      <c r="C2351" s="159"/>
      <c r="D2351" s="160"/>
    </row>
    <row r="2352" spans="1:4" ht="13.5" x14ac:dyDescent="0.25">
      <c r="A2352" s="159"/>
      <c r="B2352" s="159"/>
      <c r="C2352" s="159"/>
      <c r="D2352" s="160"/>
    </row>
    <row r="2353" spans="1:4" ht="13.5" x14ac:dyDescent="0.25">
      <c r="A2353" s="159"/>
      <c r="B2353" s="159"/>
      <c r="C2353" s="159"/>
      <c r="D2353" s="160"/>
    </row>
    <row r="2354" spans="1:4" ht="13.5" x14ac:dyDescent="0.25">
      <c r="A2354" s="159"/>
      <c r="B2354" s="159"/>
      <c r="C2354" s="159"/>
      <c r="D2354" s="160"/>
    </row>
    <row r="2355" spans="1:4" ht="13.5" x14ac:dyDescent="0.25">
      <c r="A2355" s="159"/>
      <c r="B2355" s="159"/>
      <c r="C2355" s="159"/>
      <c r="D2355" s="160"/>
    </row>
    <row r="2356" spans="1:4" ht="13.5" x14ac:dyDescent="0.25">
      <c r="A2356" s="159"/>
      <c r="B2356" s="159"/>
      <c r="C2356" s="159"/>
      <c r="D2356" s="160"/>
    </row>
    <row r="2357" spans="1:4" ht="13.5" x14ac:dyDescent="0.25">
      <c r="A2357" s="159"/>
      <c r="B2357" s="159"/>
      <c r="C2357" s="159"/>
      <c r="D2357" s="160"/>
    </row>
    <row r="2358" spans="1:4" ht="13.5" x14ac:dyDescent="0.25">
      <c r="A2358" s="159"/>
      <c r="B2358" s="159"/>
      <c r="C2358" s="159"/>
      <c r="D2358" s="160"/>
    </row>
    <row r="2359" spans="1:4" ht="13.5" x14ac:dyDescent="0.25">
      <c r="A2359" s="159"/>
      <c r="B2359" s="159"/>
      <c r="C2359" s="159"/>
      <c r="D2359" s="160"/>
    </row>
    <row r="2360" spans="1:4" ht="13.5" x14ac:dyDescent="0.25">
      <c r="A2360" s="159"/>
      <c r="B2360" s="159"/>
      <c r="C2360" s="159"/>
      <c r="D2360" s="160"/>
    </row>
    <row r="2361" spans="1:4" ht="13.5" x14ac:dyDescent="0.25">
      <c r="A2361" s="159"/>
      <c r="B2361" s="159"/>
      <c r="C2361" s="159"/>
      <c r="D2361" s="160"/>
    </row>
    <row r="2362" spans="1:4" ht="13.5" x14ac:dyDescent="0.25">
      <c r="A2362" s="159"/>
      <c r="B2362" s="159"/>
      <c r="C2362" s="159"/>
      <c r="D2362" s="160"/>
    </row>
    <row r="2363" spans="1:4" ht="13.5" x14ac:dyDescent="0.25">
      <c r="A2363" s="159"/>
      <c r="B2363" s="159"/>
      <c r="C2363" s="159"/>
      <c r="D2363" s="160"/>
    </row>
    <row r="2364" spans="1:4" ht="13.5" x14ac:dyDescent="0.25">
      <c r="A2364" s="159"/>
      <c r="B2364" s="159"/>
      <c r="C2364" s="159"/>
      <c r="D2364" s="160"/>
    </row>
    <row r="2365" spans="1:4" ht="13.5" x14ac:dyDescent="0.25">
      <c r="A2365" s="159"/>
      <c r="B2365" s="159"/>
      <c r="C2365" s="159"/>
      <c r="D2365" s="160"/>
    </row>
    <row r="2366" spans="1:4" ht="13.5" x14ac:dyDescent="0.25">
      <c r="A2366" s="159"/>
      <c r="B2366" s="159"/>
      <c r="C2366" s="159"/>
      <c r="D2366" s="160"/>
    </row>
    <row r="2367" spans="1:4" ht="13.5" x14ac:dyDescent="0.25">
      <c r="A2367" s="159"/>
      <c r="B2367" s="159"/>
      <c r="C2367" s="159"/>
      <c r="D2367" s="160"/>
    </row>
    <row r="2368" spans="1:4" ht="13.5" x14ac:dyDescent="0.25">
      <c r="A2368" s="159"/>
      <c r="B2368" s="159"/>
      <c r="C2368" s="159"/>
      <c r="D2368" s="160"/>
    </row>
    <row r="2369" spans="1:4" ht="13.5" x14ac:dyDescent="0.25">
      <c r="A2369" s="159"/>
      <c r="B2369" s="159"/>
      <c r="C2369" s="159"/>
      <c r="D2369" s="160"/>
    </row>
    <row r="2370" spans="1:4" ht="13.5" x14ac:dyDescent="0.25">
      <c r="A2370" s="159"/>
      <c r="B2370" s="159"/>
      <c r="C2370" s="159"/>
      <c r="D2370" s="160"/>
    </row>
    <row r="2371" spans="1:4" ht="13.5" x14ac:dyDescent="0.25">
      <c r="A2371" s="159"/>
      <c r="B2371" s="159"/>
      <c r="C2371" s="159"/>
      <c r="D2371" s="160"/>
    </row>
    <row r="2372" spans="1:4" ht="13.5" x14ac:dyDescent="0.25">
      <c r="A2372" s="159"/>
      <c r="B2372" s="159"/>
      <c r="C2372" s="159"/>
      <c r="D2372" s="160"/>
    </row>
    <row r="2373" spans="1:4" ht="13.5" x14ac:dyDescent="0.25">
      <c r="A2373" s="159"/>
      <c r="B2373" s="159"/>
      <c r="C2373" s="159"/>
      <c r="D2373" s="160"/>
    </row>
    <row r="2374" spans="1:4" ht="13.5" x14ac:dyDescent="0.25">
      <c r="A2374" s="159"/>
      <c r="B2374" s="159"/>
      <c r="C2374" s="159"/>
      <c r="D2374" s="160"/>
    </row>
    <row r="2375" spans="1:4" ht="13.5" x14ac:dyDescent="0.25">
      <c r="A2375" s="159"/>
      <c r="B2375" s="159"/>
      <c r="C2375" s="159"/>
      <c r="D2375" s="160"/>
    </row>
    <row r="2376" spans="1:4" ht="13.5" x14ac:dyDescent="0.25">
      <c r="A2376" s="159"/>
      <c r="B2376" s="159"/>
      <c r="C2376" s="159"/>
      <c r="D2376" s="160"/>
    </row>
    <row r="2377" spans="1:4" ht="13.5" x14ac:dyDescent="0.25">
      <c r="A2377" s="159"/>
      <c r="B2377" s="159"/>
      <c r="C2377" s="159"/>
      <c r="D2377" s="160"/>
    </row>
    <row r="2378" spans="1:4" ht="13.5" x14ac:dyDescent="0.25">
      <c r="A2378" s="159"/>
      <c r="B2378" s="159"/>
      <c r="C2378" s="159"/>
      <c r="D2378" s="160"/>
    </row>
    <row r="2379" spans="1:4" ht="13.5" x14ac:dyDescent="0.25">
      <c r="A2379" s="159"/>
      <c r="B2379" s="159"/>
      <c r="C2379" s="159"/>
      <c r="D2379" s="160"/>
    </row>
    <row r="2380" spans="1:4" ht="13.5" x14ac:dyDescent="0.25">
      <c r="A2380" s="159"/>
      <c r="B2380" s="159"/>
      <c r="C2380" s="159"/>
      <c r="D2380" s="160"/>
    </row>
    <row r="2381" spans="1:4" ht="13.5" x14ac:dyDescent="0.25">
      <c r="A2381" s="159"/>
      <c r="B2381" s="159"/>
      <c r="C2381" s="159"/>
      <c r="D2381" s="160"/>
    </row>
    <row r="2382" spans="1:4" ht="13.5" x14ac:dyDescent="0.25">
      <c r="A2382" s="159"/>
      <c r="B2382" s="159"/>
      <c r="C2382" s="159"/>
      <c r="D2382" s="160"/>
    </row>
    <row r="2383" spans="1:4" ht="13.5" x14ac:dyDescent="0.25">
      <c r="A2383" s="159"/>
      <c r="B2383" s="159"/>
      <c r="C2383" s="159"/>
      <c r="D2383" s="160"/>
    </row>
    <row r="2384" spans="1:4" ht="13.5" x14ac:dyDescent="0.25">
      <c r="A2384" s="159"/>
      <c r="B2384" s="159"/>
      <c r="C2384" s="159"/>
      <c r="D2384" s="160"/>
    </row>
    <row r="2385" spans="1:4" ht="13.5" x14ac:dyDescent="0.25">
      <c r="A2385" s="159"/>
      <c r="B2385" s="159"/>
      <c r="C2385" s="159"/>
      <c r="D2385" s="160"/>
    </row>
    <row r="2386" spans="1:4" ht="13.5" x14ac:dyDescent="0.25">
      <c r="A2386" s="159"/>
      <c r="B2386" s="159"/>
      <c r="C2386" s="159"/>
      <c r="D2386" s="160"/>
    </row>
    <row r="2387" spans="1:4" ht="13.5" x14ac:dyDescent="0.25">
      <c r="A2387" s="159"/>
      <c r="B2387" s="159"/>
      <c r="C2387" s="159"/>
      <c r="D2387" s="160"/>
    </row>
    <row r="2388" spans="1:4" ht="13.5" x14ac:dyDescent="0.25">
      <c r="A2388" s="159"/>
      <c r="B2388" s="159"/>
      <c r="C2388" s="159"/>
      <c r="D2388" s="160"/>
    </row>
    <row r="2389" spans="1:4" ht="13.5" x14ac:dyDescent="0.25">
      <c r="A2389" s="159"/>
      <c r="B2389" s="159"/>
      <c r="C2389" s="159"/>
      <c r="D2389" s="160"/>
    </row>
    <row r="2390" spans="1:4" ht="13.5" x14ac:dyDescent="0.25">
      <c r="A2390" s="159"/>
      <c r="B2390" s="159"/>
      <c r="C2390" s="159"/>
      <c r="D2390" s="160"/>
    </row>
    <row r="2391" spans="1:4" ht="13.5" x14ac:dyDescent="0.25">
      <c r="A2391" s="159"/>
      <c r="B2391" s="159"/>
      <c r="C2391" s="159"/>
      <c r="D2391" s="160"/>
    </row>
    <row r="2392" spans="1:4" ht="13.5" x14ac:dyDescent="0.25">
      <c r="A2392" s="159"/>
      <c r="B2392" s="159"/>
      <c r="C2392" s="159"/>
      <c r="D2392" s="160"/>
    </row>
    <row r="2393" spans="1:4" ht="13.5" x14ac:dyDescent="0.25">
      <c r="A2393" s="159"/>
      <c r="B2393" s="159"/>
      <c r="C2393" s="159"/>
      <c r="D2393" s="160"/>
    </row>
    <row r="2394" spans="1:4" ht="13.5" x14ac:dyDescent="0.25">
      <c r="A2394" s="159"/>
      <c r="B2394" s="159"/>
      <c r="C2394" s="159"/>
      <c r="D2394" s="160"/>
    </row>
    <row r="2395" spans="1:4" ht="13.5" x14ac:dyDescent="0.25">
      <c r="A2395" s="159"/>
      <c r="B2395" s="159"/>
      <c r="C2395" s="159"/>
      <c r="D2395" s="160"/>
    </row>
    <row r="2396" spans="1:4" ht="13.5" x14ac:dyDescent="0.25">
      <c r="A2396" s="159"/>
      <c r="B2396" s="159"/>
      <c r="C2396" s="159"/>
      <c r="D2396" s="160"/>
    </row>
    <row r="2397" spans="1:4" ht="13.5" x14ac:dyDescent="0.25">
      <c r="A2397" s="159"/>
      <c r="B2397" s="159"/>
      <c r="C2397" s="159"/>
      <c r="D2397" s="160"/>
    </row>
    <row r="2398" spans="1:4" ht="13.5" x14ac:dyDescent="0.25">
      <c r="A2398" s="159"/>
      <c r="B2398" s="159"/>
      <c r="C2398" s="159"/>
      <c r="D2398" s="160"/>
    </row>
    <row r="2399" spans="1:4" ht="13.5" x14ac:dyDescent="0.25">
      <c r="A2399" s="159"/>
      <c r="B2399" s="159"/>
      <c r="C2399" s="159"/>
      <c r="D2399" s="160"/>
    </row>
    <row r="2400" spans="1:4" ht="13.5" x14ac:dyDescent="0.25">
      <c r="A2400" s="159"/>
      <c r="B2400" s="159"/>
      <c r="C2400" s="159"/>
      <c r="D2400" s="160"/>
    </row>
    <row r="2401" spans="1:4" ht="13.5" x14ac:dyDescent="0.25">
      <c r="A2401" s="159"/>
      <c r="B2401" s="159"/>
      <c r="C2401" s="159"/>
      <c r="D2401" s="160"/>
    </row>
    <row r="2402" spans="1:4" ht="13.5" x14ac:dyDescent="0.25">
      <c r="A2402" s="159"/>
      <c r="B2402" s="159"/>
      <c r="C2402" s="159"/>
      <c r="D2402" s="160"/>
    </row>
    <row r="2403" spans="1:4" ht="13.5" x14ac:dyDescent="0.25">
      <c r="A2403" s="159"/>
      <c r="B2403" s="159"/>
      <c r="C2403" s="159"/>
      <c r="D2403" s="160"/>
    </row>
    <row r="2404" spans="1:4" ht="13.5" x14ac:dyDescent="0.25">
      <c r="A2404" s="159"/>
      <c r="B2404" s="159"/>
      <c r="C2404" s="159"/>
      <c r="D2404" s="160"/>
    </row>
    <row r="2405" spans="1:4" ht="13.5" x14ac:dyDescent="0.25">
      <c r="A2405" s="159"/>
      <c r="B2405" s="159"/>
      <c r="C2405" s="159"/>
      <c r="D2405" s="160"/>
    </row>
    <row r="2406" spans="1:4" ht="13.5" x14ac:dyDescent="0.25">
      <c r="A2406" s="159"/>
      <c r="B2406" s="159"/>
      <c r="C2406" s="159"/>
      <c r="D2406" s="160"/>
    </row>
    <row r="2407" spans="1:4" ht="13.5" x14ac:dyDescent="0.25">
      <c r="A2407" s="159"/>
      <c r="B2407" s="159"/>
      <c r="C2407" s="159"/>
      <c r="D2407" s="160"/>
    </row>
    <row r="2408" spans="1:4" ht="13.5" x14ac:dyDescent="0.25">
      <c r="A2408" s="159"/>
      <c r="B2408" s="159"/>
      <c r="C2408" s="159"/>
      <c r="D2408" s="160"/>
    </row>
    <row r="2409" spans="1:4" ht="13.5" x14ac:dyDescent="0.25">
      <c r="A2409" s="159"/>
      <c r="B2409" s="159"/>
      <c r="C2409" s="159"/>
      <c r="D2409" s="160"/>
    </row>
    <row r="2410" spans="1:4" ht="13.5" x14ac:dyDescent="0.25">
      <c r="A2410" s="159"/>
      <c r="B2410" s="159"/>
      <c r="C2410" s="159"/>
      <c r="D2410" s="160"/>
    </row>
    <row r="2411" spans="1:4" ht="13.5" x14ac:dyDescent="0.25">
      <c r="A2411" s="159"/>
      <c r="B2411" s="159"/>
      <c r="C2411" s="159"/>
      <c r="D2411" s="160"/>
    </row>
    <row r="2412" spans="1:4" ht="13.5" x14ac:dyDescent="0.25">
      <c r="A2412" s="159"/>
      <c r="B2412" s="159"/>
      <c r="C2412" s="159"/>
      <c r="D2412" s="160"/>
    </row>
    <row r="2413" spans="1:4" ht="13.5" x14ac:dyDescent="0.25">
      <c r="A2413" s="159"/>
      <c r="B2413" s="159"/>
      <c r="C2413" s="159"/>
      <c r="D2413" s="160"/>
    </row>
    <row r="2414" spans="1:4" ht="13.5" x14ac:dyDescent="0.25">
      <c r="A2414" s="159"/>
      <c r="B2414" s="159"/>
      <c r="C2414" s="159"/>
      <c r="D2414" s="160"/>
    </row>
    <row r="2415" spans="1:4" ht="13.5" x14ac:dyDescent="0.25">
      <c r="A2415" s="159"/>
      <c r="B2415" s="159"/>
      <c r="C2415" s="159"/>
      <c r="D2415" s="160"/>
    </row>
    <row r="2416" spans="1:4" ht="13.5" x14ac:dyDescent="0.25">
      <c r="A2416" s="159"/>
      <c r="B2416" s="159"/>
      <c r="C2416" s="159"/>
      <c r="D2416" s="160"/>
    </row>
    <row r="2417" spans="1:4" ht="13.5" x14ac:dyDescent="0.25">
      <c r="A2417" s="159"/>
      <c r="B2417" s="159"/>
      <c r="C2417" s="159"/>
      <c r="D2417" s="160"/>
    </row>
    <row r="2418" spans="1:4" ht="13.5" x14ac:dyDescent="0.25">
      <c r="A2418" s="159"/>
      <c r="B2418" s="159"/>
      <c r="C2418" s="159"/>
      <c r="D2418" s="160"/>
    </row>
    <row r="2419" spans="1:4" ht="13.5" x14ac:dyDescent="0.25">
      <c r="A2419" s="159"/>
      <c r="B2419" s="159"/>
      <c r="C2419" s="159"/>
      <c r="D2419" s="160"/>
    </row>
    <row r="2420" spans="1:4" ht="13.5" x14ac:dyDescent="0.25">
      <c r="A2420" s="159"/>
      <c r="B2420" s="159"/>
      <c r="C2420" s="159"/>
      <c r="D2420" s="160"/>
    </row>
    <row r="2421" spans="1:4" ht="13.5" x14ac:dyDescent="0.25">
      <c r="A2421" s="159"/>
      <c r="B2421" s="159"/>
      <c r="C2421" s="159"/>
      <c r="D2421" s="160"/>
    </row>
    <row r="2422" spans="1:4" ht="13.5" x14ac:dyDescent="0.25">
      <c r="A2422" s="159"/>
      <c r="B2422" s="159"/>
      <c r="C2422" s="159"/>
      <c r="D2422" s="160"/>
    </row>
    <row r="2423" spans="1:4" ht="13.5" x14ac:dyDescent="0.25">
      <c r="A2423" s="159"/>
      <c r="B2423" s="159"/>
      <c r="C2423" s="159"/>
      <c r="D2423" s="160"/>
    </row>
    <row r="2424" spans="1:4" ht="13.5" x14ac:dyDescent="0.25">
      <c r="A2424" s="159"/>
      <c r="B2424" s="159"/>
      <c r="C2424" s="159"/>
      <c r="D2424" s="160"/>
    </row>
    <row r="2425" spans="1:4" ht="13.5" x14ac:dyDescent="0.25">
      <c r="A2425" s="159"/>
      <c r="B2425" s="159"/>
      <c r="C2425" s="159"/>
      <c r="D2425" s="160"/>
    </row>
    <row r="2426" spans="1:4" ht="13.5" x14ac:dyDescent="0.25">
      <c r="A2426" s="159"/>
      <c r="B2426" s="159"/>
      <c r="C2426" s="159"/>
      <c r="D2426" s="160"/>
    </row>
    <row r="2427" spans="1:4" ht="13.5" x14ac:dyDescent="0.25">
      <c r="A2427" s="159"/>
      <c r="B2427" s="159"/>
      <c r="C2427" s="159"/>
      <c r="D2427" s="160"/>
    </row>
    <row r="2428" spans="1:4" ht="13.5" x14ac:dyDescent="0.25">
      <c r="A2428" s="159"/>
      <c r="B2428" s="159"/>
      <c r="C2428" s="159"/>
      <c r="D2428" s="160"/>
    </row>
    <row r="2429" spans="1:4" ht="13.5" x14ac:dyDescent="0.25">
      <c r="A2429" s="159"/>
      <c r="B2429" s="159"/>
      <c r="C2429" s="159"/>
      <c r="D2429" s="160"/>
    </row>
    <row r="2430" spans="1:4" ht="13.5" x14ac:dyDescent="0.25">
      <c r="A2430" s="159"/>
      <c r="B2430" s="159"/>
      <c r="C2430" s="159"/>
      <c r="D2430" s="160"/>
    </row>
    <row r="2431" spans="1:4" ht="13.5" x14ac:dyDescent="0.25">
      <c r="A2431" s="159"/>
      <c r="B2431" s="159"/>
      <c r="C2431" s="159"/>
      <c r="D2431" s="160"/>
    </row>
    <row r="2432" spans="1:4" ht="13.5" x14ac:dyDescent="0.25">
      <c r="A2432" s="159"/>
      <c r="B2432" s="159"/>
      <c r="C2432" s="159"/>
      <c r="D2432" s="160"/>
    </row>
    <row r="2433" spans="1:4" ht="13.5" x14ac:dyDescent="0.25">
      <c r="A2433" s="159"/>
      <c r="B2433" s="159"/>
      <c r="C2433" s="159"/>
      <c r="D2433" s="160"/>
    </row>
    <row r="2434" spans="1:4" ht="13.5" x14ac:dyDescent="0.25">
      <c r="A2434" s="159"/>
      <c r="B2434" s="159"/>
      <c r="C2434" s="159"/>
      <c r="D2434" s="160"/>
    </row>
    <row r="2435" spans="1:4" ht="13.5" x14ac:dyDescent="0.25">
      <c r="A2435" s="159"/>
      <c r="B2435" s="159"/>
      <c r="C2435" s="159"/>
      <c r="D2435" s="160"/>
    </row>
    <row r="2436" spans="1:4" ht="13.5" x14ac:dyDescent="0.25">
      <c r="A2436" s="159"/>
      <c r="B2436" s="159"/>
      <c r="C2436" s="159"/>
      <c r="D2436" s="160"/>
    </row>
    <row r="2437" spans="1:4" ht="13.5" x14ac:dyDescent="0.25">
      <c r="A2437" s="159"/>
      <c r="B2437" s="159"/>
      <c r="C2437" s="159"/>
      <c r="D2437" s="160"/>
    </row>
    <row r="2438" spans="1:4" ht="13.5" x14ac:dyDescent="0.25">
      <c r="A2438" s="159"/>
      <c r="B2438" s="159"/>
      <c r="C2438" s="159"/>
      <c r="D2438" s="160"/>
    </row>
    <row r="2439" spans="1:4" ht="13.5" x14ac:dyDescent="0.25">
      <c r="A2439" s="159"/>
      <c r="B2439" s="159"/>
      <c r="C2439" s="159"/>
      <c r="D2439" s="160"/>
    </row>
    <row r="2440" spans="1:4" ht="13.5" x14ac:dyDescent="0.25">
      <c r="A2440" s="159"/>
      <c r="B2440" s="159"/>
      <c r="C2440" s="159"/>
      <c r="D2440" s="160"/>
    </row>
    <row r="2441" spans="1:4" ht="13.5" x14ac:dyDescent="0.25">
      <c r="A2441" s="159"/>
      <c r="B2441" s="159"/>
      <c r="C2441" s="159"/>
      <c r="D2441" s="160"/>
    </row>
    <row r="2442" spans="1:4" ht="13.5" x14ac:dyDescent="0.25">
      <c r="A2442" s="159"/>
      <c r="B2442" s="159"/>
      <c r="C2442" s="159"/>
      <c r="D2442" s="160"/>
    </row>
    <row r="2443" spans="1:4" ht="13.5" x14ac:dyDescent="0.25">
      <c r="A2443" s="159"/>
      <c r="B2443" s="159"/>
      <c r="C2443" s="159"/>
      <c r="D2443" s="160"/>
    </row>
    <row r="2444" spans="1:4" ht="13.5" x14ac:dyDescent="0.25">
      <c r="A2444" s="159"/>
      <c r="B2444" s="159"/>
      <c r="C2444" s="159"/>
      <c r="D2444" s="160"/>
    </row>
    <row r="2445" spans="1:4" ht="13.5" x14ac:dyDescent="0.25">
      <c r="A2445" s="159"/>
      <c r="B2445" s="159"/>
      <c r="C2445" s="159"/>
      <c r="D2445" s="160"/>
    </row>
    <row r="2446" spans="1:4" ht="13.5" x14ac:dyDescent="0.25">
      <c r="A2446" s="159"/>
      <c r="B2446" s="159"/>
      <c r="C2446" s="159"/>
      <c r="D2446" s="160"/>
    </row>
    <row r="2447" spans="1:4" ht="13.5" x14ac:dyDescent="0.25">
      <c r="A2447" s="159"/>
      <c r="B2447" s="159"/>
      <c r="C2447" s="159"/>
      <c r="D2447" s="160"/>
    </row>
    <row r="2448" spans="1:4" ht="13.5" x14ac:dyDescent="0.25">
      <c r="A2448" s="159"/>
      <c r="B2448" s="159"/>
      <c r="C2448" s="159"/>
      <c r="D2448" s="160"/>
    </row>
    <row r="2449" spans="1:4" ht="13.5" x14ac:dyDescent="0.25">
      <c r="A2449" s="159"/>
      <c r="B2449" s="159"/>
      <c r="C2449" s="159"/>
      <c r="D2449" s="160"/>
    </row>
    <row r="2450" spans="1:4" ht="13.5" x14ac:dyDescent="0.25">
      <c r="A2450" s="159"/>
      <c r="B2450" s="159"/>
      <c r="C2450" s="159"/>
      <c r="D2450" s="160"/>
    </row>
    <row r="2451" spans="1:4" ht="13.5" x14ac:dyDescent="0.25">
      <c r="A2451" s="159"/>
      <c r="B2451" s="159"/>
      <c r="C2451" s="159"/>
      <c r="D2451" s="160"/>
    </row>
    <row r="2452" spans="1:4" ht="13.5" x14ac:dyDescent="0.25">
      <c r="A2452" s="159"/>
      <c r="B2452" s="159"/>
      <c r="C2452" s="159"/>
      <c r="D2452" s="160"/>
    </row>
    <row r="2453" spans="1:4" ht="13.5" x14ac:dyDescent="0.25">
      <c r="A2453" s="159"/>
      <c r="B2453" s="159"/>
      <c r="C2453" s="159"/>
      <c r="D2453" s="160"/>
    </row>
    <row r="2454" spans="1:4" ht="13.5" x14ac:dyDescent="0.25">
      <c r="A2454" s="159"/>
      <c r="B2454" s="159"/>
      <c r="C2454" s="159"/>
      <c r="D2454" s="160"/>
    </row>
    <row r="2455" spans="1:4" ht="13.5" x14ac:dyDescent="0.25">
      <c r="A2455" s="159"/>
      <c r="B2455" s="159"/>
      <c r="C2455" s="159"/>
      <c r="D2455" s="160"/>
    </row>
    <row r="2456" spans="1:4" ht="13.5" x14ac:dyDescent="0.25">
      <c r="A2456" s="159"/>
      <c r="B2456" s="159"/>
      <c r="C2456" s="159"/>
      <c r="D2456" s="160"/>
    </row>
    <row r="2457" spans="1:4" ht="13.5" x14ac:dyDescent="0.25">
      <c r="A2457" s="159"/>
      <c r="B2457" s="159"/>
      <c r="C2457" s="159"/>
      <c r="D2457" s="160"/>
    </row>
    <row r="2458" spans="1:4" ht="13.5" x14ac:dyDescent="0.25">
      <c r="A2458" s="159"/>
      <c r="B2458" s="159"/>
      <c r="C2458" s="159"/>
      <c r="D2458" s="160"/>
    </row>
    <row r="2459" spans="1:4" ht="13.5" x14ac:dyDescent="0.25">
      <c r="A2459" s="159"/>
      <c r="B2459" s="159"/>
      <c r="C2459" s="159"/>
      <c r="D2459" s="160"/>
    </row>
    <row r="2460" spans="1:4" ht="13.5" x14ac:dyDescent="0.25">
      <c r="A2460" s="159"/>
      <c r="B2460" s="159"/>
      <c r="C2460" s="159"/>
      <c r="D2460" s="160"/>
    </row>
    <row r="2461" spans="1:4" ht="13.5" x14ac:dyDescent="0.25">
      <c r="A2461" s="159"/>
      <c r="B2461" s="159"/>
      <c r="C2461" s="159"/>
      <c r="D2461" s="160"/>
    </row>
    <row r="2462" spans="1:4" ht="13.5" x14ac:dyDescent="0.25">
      <c r="A2462" s="159"/>
      <c r="B2462" s="159"/>
      <c r="C2462" s="159"/>
      <c r="D2462" s="160"/>
    </row>
    <row r="2463" spans="1:4" ht="13.5" x14ac:dyDescent="0.25">
      <c r="A2463" s="159"/>
      <c r="B2463" s="159"/>
      <c r="C2463" s="159"/>
      <c r="D2463" s="160"/>
    </row>
    <row r="2464" spans="1:4" ht="13.5" x14ac:dyDescent="0.25">
      <c r="A2464" s="159"/>
      <c r="B2464" s="159"/>
      <c r="C2464" s="159"/>
      <c r="D2464" s="160"/>
    </row>
    <row r="2465" spans="1:4" ht="13.5" x14ac:dyDescent="0.25">
      <c r="A2465" s="159"/>
      <c r="B2465" s="159"/>
      <c r="C2465" s="159"/>
      <c r="D2465" s="160"/>
    </row>
    <row r="2466" spans="1:4" ht="13.5" x14ac:dyDescent="0.25">
      <c r="A2466" s="159"/>
      <c r="B2466" s="159"/>
      <c r="C2466" s="159"/>
      <c r="D2466" s="160"/>
    </row>
    <row r="2467" spans="1:4" ht="13.5" x14ac:dyDescent="0.25">
      <c r="A2467" s="159"/>
      <c r="B2467" s="159"/>
      <c r="C2467" s="159"/>
      <c r="D2467" s="160"/>
    </row>
    <row r="2468" spans="1:4" ht="13.5" x14ac:dyDescent="0.25">
      <c r="A2468" s="159"/>
      <c r="B2468" s="159"/>
      <c r="C2468" s="159"/>
      <c r="D2468" s="160"/>
    </row>
    <row r="2469" spans="1:4" ht="13.5" x14ac:dyDescent="0.25">
      <c r="A2469" s="159"/>
      <c r="B2469" s="159"/>
      <c r="C2469" s="159"/>
      <c r="D2469" s="160"/>
    </row>
    <row r="2470" spans="1:4" ht="13.5" x14ac:dyDescent="0.25">
      <c r="A2470" s="159"/>
      <c r="B2470" s="159"/>
      <c r="C2470" s="159"/>
      <c r="D2470" s="160"/>
    </row>
    <row r="2471" spans="1:4" ht="13.5" x14ac:dyDescent="0.25">
      <c r="A2471" s="159"/>
      <c r="B2471" s="159"/>
      <c r="C2471" s="159"/>
      <c r="D2471" s="160"/>
    </row>
    <row r="2472" spans="1:4" ht="13.5" x14ac:dyDescent="0.25">
      <c r="A2472" s="159"/>
      <c r="B2472" s="159"/>
      <c r="C2472" s="159"/>
      <c r="D2472" s="160"/>
    </row>
    <row r="2473" spans="1:4" ht="13.5" x14ac:dyDescent="0.25">
      <c r="A2473" s="159"/>
      <c r="B2473" s="159"/>
      <c r="C2473" s="159"/>
      <c r="D2473" s="160"/>
    </row>
    <row r="2474" spans="1:4" ht="13.5" x14ac:dyDescent="0.25">
      <c r="A2474" s="159"/>
      <c r="B2474" s="159"/>
      <c r="C2474" s="159"/>
      <c r="D2474" s="160"/>
    </row>
    <row r="2475" spans="1:4" ht="13.5" x14ac:dyDescent="0.25">
      <c r="A2475" s="159"/>
      <c r="B2475" s="159"/>
      <c r="C2475" s="159"/>
      <c r="D2475" s="160"/>
    </row>
    <row r="2476" spans="1:4" ht="13.5" x14ac:dyDescent="0.25">
      <c r="A2476" s="159"/>
      <c r="B2476" s="159"/>
      <c r="C2476" s="159"/>
      <c r="D2476" s="160"/>
    </row>
    <row r="2477" spans="1:4" ht="13.5" x14ac:dyDescent="0.25">
      <c r="A2477" s="159"/>
      <c r="B2477" s="159"/>
      <c r="C2477" s="159"/>
      <c r="D2477" s="160"/>
    </row>
    <row r="2478" spans="1:4" ht="13.5" x14ac:dyDescent="0.25">
      <c r="A2478" s="159"/>
      <c r="B2478" s="159"/>
      <c r="C2478" s="159"/>
      <c r="D2478" s="160"/>
    </row>
    <row r="2479" spans="1:4" ht="13.5" x14ac:dyDescent="0.25">
      <c r="A2479" s="159"/>
      <c r="B2479" s="159"/>
      <c r="C2479" s="159"/>
      <c r="D2479" s="160"/>
    </row>
    <row r="2480" spans="1:4" ht="13.5" x14ac:dyDescent="0.25">
      <c r="A2480" s="159"/>
      <c r="B2480" s="159"/>
      <c r="C2480" s="159"/>
      <c r="D2480" s="160"/>
    </row>
    <row r="2481" spans="1:4" ht="13.5" x14ac:dyDescent="0.25">
      <c r="A2481" s="159"/>
      <c r="B2481" s="159"/>
      <c r="C2481" s="159"/>
      <c r="D2481" s="160"/>
    </row>
    <row r="2482" spans="1:4" ht="13.5" x14ac:dyDescent="0.25">
      <c r="A2482" s="159"/>
      <c r="B2482" s="159"/>
      <c r="C2482" s="159"/>
      <c r="D2482" s="160"/>
    </row>
    <row r="2483" spans="1:4" ht="13.5" x14ac:dyDescent="0.25">
      <c r="A2483" s="159"/>
      <c r="B2483" s="159"/>
      <c r="C2483" s="159"/>
      <c r="D2483" s="160"/>
    </row>
    <row r="2484" spans="1:4" ht="13.5" x14ac:dyDescent="0.25">
      <c r="A2484" s="159"/>
      <c r="B2484" s="159"/>
      <c r="C2484" s="159"/>
      <c r="D2484" s="160"/>
    </row>
    <row r="2485" spans="1:4" ht="13.5" x14ac:dyDescent="0.25">
      <c r="A2485" s="159"/>
      <c r="B2485" s="159"/>
      <c r="C2485" s="159"/>
      <c r="D2485" s="160"/>
    </row>
    <row r="2486" spans="1:4" ht="13.5" x14ac:dyDescent="0.25">
      <c r="A2486" s="159"/>
      <c r="B2486" s="159"/>
      <c r="C2486" s="159"/>
      <c r="D2486" s="160"/>
    </row>
    <row r="2487" spans="1:4" ht="13.5" x14ac:dyDescent="0.25">
      <c r="A2487" s="159"/>
      <c r="B2487" s="159"/>
      <c r="C2487" s="159"/>
      <c r="D2487" s="160"/>
    </row>
    <row r="2488" spans="1:4" ht="13.5" x14ac:dyDescent="0.25">
      <c r="A2488" s="159"/>
      <c r="B2488" s="159"/>
      <c r="C2488" s="159"/>
      <c r="D2488" s="160"/>
    </row>
    <row r="2489" spans="1:4" ht="13.5" x14ac:dyDescent="0.25">
      <c r="A2489" s="159"/>
      <c r="B2489" s="159"/>
      <c r="C2489" s="159"/>
      <c r="D2489" s="160"/>
    </row>
    <row r="2490" spans="1:4" ht="13.5" x14ac:dyDescent="0.25">
      <c r="A2490" s="159"/>
      <c r="B2490" s="159"/>
      <c r="C2490" s="159"/>
      <c r="D2490" s="160"/>
    </row>
    <row r="2491" spans="1:4" ht="13.5" x14ac:dyDescent="0.25">
      <c r="A2491" s="159"/>
      <c r="B2491" s="159"/>
      <c r="C2491" s="159"/>
      <c r="D2491" s="160"/>
    </row>
    <row r="2492" spans="1:4" ht="13.5" x14ac:dyDescent="0.25">
      <c r="A2492" s="159"/>
      <c r="B2492" s="159"/>
      <c r="C2492" s="159"/>
      <c r="D2492" s="160"/>
    </row>
    <row r="2493" spans="1:4" ht="13.5" x14ac:dyDescent="0.25">
      <c r="A2493" s="159"/>
      <c r="B2493" s="159"/>
      <c r="C2493" s="159"/>
      <c r="D2493" s="160"/>
    </row>
    <row r="2494" spans="1:4" ht="13.5" x14ac:dyDescent="0.25">
      <c r="A2494" s="159"/>
      <c r="B2494" s="159"/>
      <c r="C2494" s="159"/>
      <c r="D2494" s="160"/>
    </row>
    <row r="2495" spans="1:4" ht="13.5" x14ac:dyDescent="0.25">
      <c r="A2495" s="159"/>
      <c r="B2495" s="159"/>
      <c r="C2495" s="159"/>
      <c r="D2495" s="160"/>
    </row>
    <row r="2496" spans="1:4" ht="13.5" x14ac:dyDescent="0.25">
      <c r="A2496" s="159"/>
      <c r="B2496" s="159"/>
      <c r="C2496" s="159"/>
      <c r="D2496" s="160"/>
    </row>
    <row r="2497" spans="1:4" ht="13.5" x14ac:dyDescent="0.25">
      <c r="A2497" s="159"/>
      <c r="B2497" s="159"/>
      <c r="C2497" s="159"/>
      <c r="D2497" s="160"/>
    </row>
    <row r="2498" spans="1:4" ht="13.5" x14ac:dyDescent="0.25">
      <c r="A2498" s="159"/>
      <c r="B2498" s="159"/>
      <c r="C2498" s="159"/>
      <c r="D2498" s="160"/>
    </row>
    <row r="2499" spans="1:4" ht="13.5" x14ac:dyDescent="0.25">
      <c r="A2499" s="159"/>
      <c r="B2499" s="159"/>
      <c r="C2499" s="159"/>
      <c r="D2499" s="160"/>
    </row>
    <row r="2500" spans="1:4" ht="13.5" x14ac:dyDescent="0.25">
      <c r="A2500" s="159"/>
      <c r="B2500" s="159"/>
      <c r="C2500" s="159"/>
      <c r="D2500" s="160"/>
    </row>
    <row r="2501" spans="1:4" ht="13.5" x14ac:dyDescent="0.25">
      <c r="A2501" s="159"/>
      <c r="B2501" s="159"/>
      <c r="C2501" s="159"/>
      <c r="D2501" s="160"/>
    </row>
    <row r="2502" spans="1:4" ht="13.5" x14ac:dyDescent="0.25">
      <c r="A2502" s="159"/>
      <c r="B2502" s="159"/>
      <c r="C2502" s="159"/>
      <c r="D2502" s="160"/>
    </row>
    <row r="2503" spans="1:4" ht="13.5" x14ac:dyDescent="0.25">
      <c r="A2503" s="159"/>
      <c r="B2503" s="159"/>
      <c r="C2503" s="159"/>
      <c r="D2503" s="160"/>
    </row>
    <row r="2504" spans="1:4" ht="13.5" x14ac:dyDescent="0.25">
      <c r="A2504" s="159"/>
      <c r="B2504" s="159"/>
      <c r="C2504" s="159"/>
      <c r="D2504" s="160"/>
    </row>
    <row r="2505" spans="1:4" ht="13.5" x14ac:dyDescent="0.25">
      <c r="A2505" s="159"/>
      <c r="B2505" s="159"/>
      <c r="C2505" s="159"/>
      <c r="D2505" s="160"/>
    </row>
    <row r="2506" spans="1:4" ht="13.5" x14ac:dyDescent="0.25">
      <c r="A2506" s="159"/>
      <c r="B2506" s="159"/>
      <c r="C2506" s="159"/>
      <c r="D2506" s="160"/>
    </row>
    <row r="2507" spans="1:4" ht="13.5" x14ac:dyDescent="0.25">
      <c r="A2507" s="159"/>
      <c r="B2507" s="159"/>
      <c r="C2507" s="159"/>
      <c r="D2507" s="160"/>
    </row>
    <row r="2508" spans="1:4" ht="13.5" x14ac:dyDescent="0.25">
      <c r="A2508" s="159"/>
      <c r="B2508" s="159"/>
      <c r="C2508" s="159"/>
      <c r="D2508" s="160"/>
    </row>
    <row r="2509" spans="1:4" ht="13.5" x14ac:dyDescent="0.25">
      <c r="A2509" s="159"/>
      <c r="B2509" s="159"/>
      <c r="C2509" s="159"/>
      <c r="D2509" s="160"/>
    </row>
    <row r="2510" spans="1:4" ht="13.5" x14ac:dyDescent="0.25">
      <c r="A2510" s="159"/>
      <c r="B2510" s="159"/>
      <c r="C2510" s="159"/>
      <c r="D2510" s="160"/>
    </row>
    <row r="2511" spans="1:4" ht="13.5" x14ac:dyDescent="0.25">
      <c r="A2511" s="159"/>
      <c r="B2511" s="159"/>
      <c r="C2511" s="159"/>
      <c r="D2511" s="160"/>
    </row>
    <row r="2512" spans="1:4" ht="13.5" x14ac:dyDescent="0.25">
      <c r="A2512" s="159"/>
      <c r="B2512" s="159"/>
      <c r="C2512" s="159"/>
      <c r="D2512" s="160"/>
    </row>
    <row r="2513" spans="1:4" ht="13.5" x14ac:dyDescent="0.25">
      <c r="A2513" s="159"/>
      <c r="B2513" s="159"/>
      <c r="C2513" s="159"/>
      <c r="D2513" s="160"/>
    </row>
    <row r="2514" spans="1:4" ht="13.5" x14ac:dyDescent="0.25">
      <c r="A2514" s="159"/>
      <c r="B2514" s="159"/>
      <c r="C2514" s="159"/>
      <c r="D2514" s="160"/>
    </row>
    <row r="2515" spans="1:4" ht="13.5" x14ac:dyDescent="0.25">
      <c r="A2515" s="159"/>
      <c r="B2515" s="159"/>
      <c r="C2515" s="159"/>
      <c r="D2515" s="160"/>
    </row>
    <row r="2516" spans="1:4" ht="13.5" x14ac:dyDescent="0.25">
      <c r="A2516" s="159"/>
      <c r="B2516" s="159"/>
      <c r="C2516" s="159"/>
      <c r="D2516" s="160"/>
    </row>
    <row r="2517" spans="1:4" ht="13.5" x14ac:dyDescent="0.25">
      <c r="A2517" s="159"/>
      <c r="B2517" s="159"/>
      <c r="C2517" s="159"/>
      <c r="D2517" s="160"/>
    </row>
    <row r="2518" spans="1:4" ht="13.5" x14ac:dyDescent="0.25">
      <c r="A2518" s="159"/>
      <c r="B2518" s="159"/>
      <c r="C2518" s="159"/>
      <c r="D2518" s="160"/>
    </row>
    <row r="2519" spans="1:4" ht="13.5" x14ac:dyDescent="0.25">
      <c r="A2519" s="159"/>
      <c r="B2519" s="159"/>
      <c r="C2519" s="159"/>
      <c r="D2519" s="160"/>
    </row>
    <row r="2520" spans="1:4" ht="13.5" x14ac:dyDescent="0.25">
      <c r="A2520" s="159"/>
      <c r="B2520" s="159"/>
      <c r="C2520" s="159"/>
      <c r="D2520" s="160"/>
    </row>
    <row r="2521" spans="1:4" ht="13.5" x14ac:dyDescent="0.25">
      <c r="A2521" s="159"/>
      <c r="B2521" s="159"/>
      <c r="C2521" s="159"/>
      <c r="D2521" s="160"/>
    </row>
    <row r="2522" spans="1:4" ht="13.5" x14ac:dyDescent="0.25">
      <c r="A2522" s="159"/>
      <c r="B2522" s="159"/>
      <c r="C2522" s="159"/>
      <c r="D2522" s="160"/>
    </row>
    <row r="2523" spans="1:4" ht="13.5" x14ac:dyDescent="0.25">
      <c r="A2523" s="159"/>
      <c r="B2523" s="159"/>
      <c r="C2523" s="159"/>
      <c r="D2523" s="160"/>
    </row>
    <row r="2524" spans="1:4" ht="13.5" x14ac:dyDescent="0.25">
      <c r="A2524" s="159"/>
      <c r="B2524" s="159"/>
      <c r="C2524" s="159"/>
      <c r="D2524" s="160"/>
    </row>
    <row r="2525" spans="1:4" ht="13.5" x14ac:dyDescent="0.25">
      <c r="A2525" s="159"/>
      <c r="B2525" s="159"/>
      <c r="C2525" s="159"/>
      <c r="D2525" s="160"/>
    </row>
    <row r="2526" spans="1:4" ht="13.5" x14ac:dyDescent="0.25">
      <c r="A2526" s="159"/>
      <c r="B2526" s="159"/>
      <c r="C2526" s="159"/>
      <c r="D2526" s="160"/>
    </row>
    <row r="2527" spans="1:4" ht="13.5" x14ac:dyDescent="0.25">
      <c r="A2527" s="159"/>
      <c r="B2527" s="159"/>
      <c r="C2527" s="159"/>
      <c r="D2527" s="160"/>
    </row>
    <row r="2528" spans="1:4" ht="13.5" x14ac:dyDescent="0.25">
      <c r="A2528" s="159"/>
      <c r="B2528" s="159"/>
      <c r="C2528" s="159"/>
      <c r="D2528" s="160"/>
    </row>
    <row r="2529" spans="1:4" ht="13.5" x14ac:dyDescent="0.25">
      <c r="A2529" s="159"/>
      <c r="B2529" s="159"/>
      <c r="C2529" s="159"/>
      <c r="D2529" s="160"/>
    </row>
    <row r="2530" spans="1:4" ht="13.5" x14ac:dyDescent="0.25">
      <c r="A2530" s="159"/>
      <c r="B2530" s="159"/>
      <c r="C2530" s="159"/>
      <c r="D2530" s="160"/>
    </row>
    <row r="2531" spans="1:4" ht="13.5" x14ac:dyDescent="0.25">
      <c r="A2531" s="159"/>
      <c r="B2531" s="159"/>
      <c r="C2531" s="159"/>
      <c r="D2531" s="160"/>
    </row>
    <row r="2532" spans="1:4" ht="13.5" x14ac:dyDescent="0.25">
      <c r="A2532" s="159"/>
      <c r="B2532" s="159"/>
      <c r="C2532" s="159"/>
      <c r="D2532" s="160"/>
    </row>
    <row r="2533" spans="1:4" ht="13.5" x14ac:dyDescent="0.25">
      <c r="A2533" s="159"/>
      <c r="B2533" s="159"/>
      <c r="C2533" s="159"/>
      <c r="D2533" s="160"/>
    </row>
    <row r="2534" spans="1:4" ht="13.5" x14ac:dyDescent="0.25">
      <c r="A2534" s="159"/>
      <c r="B2534" s="159"/>
      <c r="C2534" s="159"/>
      <c r="D2534" s="160"/>
    </row>
    <row r="2535" spans="1:4" ht="13.5" x14ac:dyDescent="0.25">
      <c r="A2535" s="159"/>
      <c r="B2535" s="159"/>
      <c r="C2535" s="159"/>
      <c r="D2535" s="160"/>
    </row>
    <row r="2536" spans="1:4" ht="13.5" x14ac:dyDescent="0.25">
      <c r="A2536" s="159"/>
      <c r="B2536" s="159"/>
      <c r="C2536" s="159"/>
      <c r="D2536" s="160"/>
    </row>
    <row r="2537" spans="1:4" ht="13.5" x14ac:dyDescent="0.25">
      <c r="A2537" s="159"/>
      <c r="B2537" s="159"/>
      <c r="C2537" s="159"/>
      <c r="D2537" s="160"/>
    </row>
    <row r="2538" spans="1:4" ht="13.5" x14ac:dyDescent="0.25">
      <c r="A2538" s="159"/>
      <c r="B2538" s="159"/>
      <c r="C2538" s="159"/>
      <c r="D2538" s="160"/>
    </row>
    <row r="2539" spans="1:4" ht="13.5" x14ac:dyDescent="0.25">
      <c r="A2539" s="159"/>
      <c r="B2539" s="159"/>
      <c r="C2539" s="159"/>
      <c r="D2539" s="160"/>
    </row>
    <row r="2540" spans="1:4" ht="13.5" x14ac:dyDescent="0.25">
      <c r="A2540" s="159"/>
      <c r="B2540" s="159"/>
      <c r="C2540" s="159"/>
      <c r="D2540" s="160"/>
    </row>
    <row r="2541" spans="1:4" ht="13.5" x14ac:dyDescent="0.25">
      <c r="A2541" s="159"/>
      <c r="B2541" s="159"/>
      <c r="C2541" s="159"/>
      <c r="D2541" s="160"/>
    </row>
    <row r="2542" spans="1:4" ht="13.5" x14ac:dyDescent="0.25">
      <c r="A2542" s="159"/>
      <c r="B2542" s="159"/>
      <c r="C2542" s="159"/>
      <c r="D2542" s="160"/>
    </row>
    <row r="2543" spans="1:4" ht="13.5" x14ac:dyDescent="0.25">
      <c r="A2543" s="159"/>
      <c r="B2543" s="159"/>
      <c r="C2543" s="159"/>
      <c r="D2543" s="160"/>
    </row>
    <row r="2544" spans="1:4" ht="13.5" x14ac:dyDescent="0.25">
      <c r="A2544" s="159"/>
      <c r="B2544" s="159"/>
      <c r="C2544" s="159"/>
      <c r="D2544" s="160"/>
    </row>
    <row r="2545" spans="1:4" ht="13.5" x14ac:dyDescent="0.25">
      <c r="A2545" s="159"/>
      <c r="B2545" s="159"/>
      <c r="C2545" s="159"/>
      <c r="D2545" s="160"/>
    </row>
    <row r="2546" spans="1:4" ht="13.5" x14ac:dyDescent="0.25">
      <c r="A2546" s="159"/>
      <c r="B2546" s="159"/>
      <c r="C2546" s="159"/>
      <c r="D2546" s="160"/>
    </row>
    <row r="2547" spans="1:4" ht="13.5" x14ac:dyDescent="0.25">
      <c r="A2547" s="159"/>
      <c r="B2547" s="159"/>
      <c r="C2547" s="159"/>
      <c r="D2547" s="160"/>
    </row>
    <row r="2548" spans="1:4" ht="13.5" x14ac:dyDescent="0.25">
      <c r="A2548" s="159"/>
      <c r="B2548" s="159"/>
      <c r="C2548" s="159"/>
      <c r="D2548" s="160"/>
    </row>
    <row r="2549" spans="1:4" ht="13.5" x14ac:dyDescent="0.25">
      <c r="A2549" s="159"/>
      <c r="B2549" s="159"/>
      <c r="C2549" s="159"/>
      <c r="D2549" s="160"/>
    </row>
    <row r="2550" spans="1:4" ht="13.5" x14ac:dyDescent="0.25">
      <c r="A2550" s="159"/>
      <c r="B2550" s="159"/>
      <c r="C2550" s="159"/>
      <c r="D2550" s="160"/>
    </row>
    <row r="2551" spans="1:4" ht="13.5" x14ac:dyDescent="0.25">
      <c r="A2551" s="159"/>
      <c r="B2551" s="159"/>
      <c r="C2551" s="159"/>
      <c r="D2551" s="160"/>
    </row>
    <row r="2552" spans="1:4" ht="13.5" x14ac:dyDescent="0.25">
      <c r="A2552" s="159"/>
      <c r="B2552" s="159"/>
      <c r="C2552" s="159"/>
      <c r="D2552" s="160"/>
    </row>
    <row r="2553" spans="1:4" ht="13.5" x14ac:dyDescent="0.25">
      <c r="A2553" s="159"/>
      <c r="B2553" s="159"/>
      <c r="C2553" s="159"/>
      <c r="D2553" s="160"/>
    </row>
    <row r="2554" spans="1:4" ht="13.5" x14ac:dyDescent="0.25">
      <c r="A2554" s="159"/>
      <c r="B2554" s="159"/>
      <c r="C2554" s="159"/>
      <c r="D2554" s="160"/>
    </row>
    <row r="2555" spans="1:4" ht="13.5" x14ac:dyDescent="0.25">
      <c r="A2555" s="159"/>
      <c r="B2555" s="159"/>
      <c r="C2555" s="159"/>
      <c r="D2555" s="160"/>
    </row>
    <row r="2556" spans="1:4" ht="13.5" x14ac:dyDescent="0.25">
      <c r="A2556" s="159"/>
      <c r="B2556" s="159"/>
      <c r="C2556" s="159"/>
      <c r="D2556" s="160"/>
    </row>
    <row r="2557" spans="1:4" ht="13.5" x14ac:dyDescent="0.25">
      <c r="A2557" s="159"/>
      <c r="B2557" s="159"/>
      <c r="C2557" s="159"/>
      <c r="D2557" s="160"/>
    </row>
    <row r="2558" spans="1:4" ht="13.5" x14ac:dyDescent="0.25">
      <c r="A2558" s="159"/>
      <c r="B2558" s="159"/>
      <c r="C2558" s="159"/>
      <c r="D2558" s="160"/>
    </row>
    <row r="2559" spans="1:4" ht="13.5" x14ac:dyDescent="0.25">
      <c r="A2559" s="159"/>
      <c r="B2559" s="159"/>
      <c r="C2559" s="159"/>
      <c r="D2559" s="160"/>
    </row>
    <row r="2560" spans="1:4" ht="13.5" x14ac:dyDescent="0.25">
      <c r="A2560" s="159"/>
      <c r="B2560" s="159"/>
      <c r="C2560" s="159"/>
      <c r="D2560" s="160"/>
    </row>
    <row r="2561" spans="1:4" ht="13.5" x14ac:dyDescent="0.25">
      <c r="A2561" s="159"/>
      <c r="B2561" s="159"/>
      <c r="C2561" s="159"/>
      <c r="D2561" s="160"/>
    </row>
    <row r="2562" spans="1:4" ht="13.5" x14ac:dyDescent="0.25">
      <c r="A2562" s="159"/>
      <c r="B2562" s="159"/>
      <c r="C2562" s="159"/>
      <c r="D2562" s="160"/>
    </row>
    <row r="2563" spans="1:4" ht="13.5" x14ac:dyDescent="0.25">
      <c r="A2563" s="159"/>
      <c r="B2563" s="159"/>
      <c r="C2563" s="159"/>
      <c r="D2563" s="160"/>
    </row>
    <row r="2564" spans="1:4" ht="13.5" x14ac:dyDescent="0.25">
      <c r="A2564" s="159"/>
      <c r="B2564" s="159"/>
      <c r="C2564" s="159"/>
      <c r="D2564" s="160"/>
    </row>
    <row r="2565" spans="1:4" ht="13.5" x14ac:dyDescent="0.25">
      <c r="A2565" s="159"/>
      <c r="B2565" s="159"/>
      <c r="C2565" s="159"/>
      <c r="D2565" s="160"/>
    </row>
    <row r="2566" spans="1:4" ht="13.5" x14ac:dyDescent="0.25">
      <c r="A2566" s="159"/>
      <c r="B2566" s="159"/>
      <c r="C2566" s="159"/>
      <c r="D2566" s="160"/>
    </row>
    <row r="2567" spans="1:4" ht="13.5" x14ac:dyDescent="0.25">
      <c r="A2567" s="159"/>
      <c r="B2567" s="159"/>
      <c r="C2567" s="159"/>
      <c r="D2567" s="160"/>
    </row>
    <row r="2568" spans="1:4" ht="13.5" x14ac:dyDescent="0.25">
      <c r="A2568" s="159"/>
      <c r="B2568" s="159"/>
      <c r="C2568" s="159"/>
      <c r="D2568" s="160"/>
    </row>
    <row r="2569" spans="1:4" ht="13.5" x14ac:dyDescent="0.25">
      <c r="A2569" s="159"/>
      <c r="B2569" s="159"/>
      <c r="C2569" s="159"/>
      <c r="D2569" s="160"/>
    </row>
    <row r="2570" spans="1:4" ht="13.5" x14ac:dyDescent="0.25">
      <c r="A2570" s="159"/>
      <c r="B2570" s="159"/>
      <c r="C2570" s="159"/>
      <c r="D2570" s="160"/>
    </row>
    <row r="2571" spans="1:4" ht="13.5" x14ac:dyDescent="0.25">
      <c r="A2571" s="159"/>
      <c r="B2571" s="159"/>
      <c r="C2571" s="159"/>
      <c r="D2571" s="160"/>
    </row>
    <row r="2572" spans="1:4" ht="13.5" x14ac:dyDescent="0.25">
      <c r="A2572" s="159"/>
      <c r="B2572" s="159"/>
      <c r="C2572" s="159"/>
      <c r="D2572" s="160"/>
    </row>
    <row r="2573" spans="1:4" ht="13.5" x14ac:dyDescent="0.25">
      <c r="A2573" s="159"/>
      <c r="B2573" s="159"/>
      <c r="C2573" s="159"/>
      <c r="D2573" s="160"/>
    </row>
    <row r="2574" spans="1:4" ht="13.5" x14ac:dyDescent="0.25">
      <c r="A2574" s="159"/>
      <c r="B2574" s="159"/>
      <c r="C2574" s="159"/>
      <c r="D2574" s="160"/>
    </row>
    <row r="2575" spans="1:4" ht="13.5" x14ac:dyDescent="0.25">
      <c r="A2575" s="159"/>
      <c r="B2575" s="159"/>
      <c r="C2575" s="159"/>
      <c r="D2575" s="160"/>
    </row>
    <row r="2576" spans="1:4" ht="13.5" x14ac:dyDescent="0.25">
      <c r="A2576" s="159"/>
      <c r="B2576" s="159"/>
      <c r="C2576" s="159"/>
      <c r="D2576" s="160"/>
    </row>
    <row r="2577" spans="1:4" ht="13.5" x14ac:dyDescent="0.25">
      <c r="A2577" s="159"/>
      <c r="B2577" s="159"/>
      <c r="C2577" s="159"/>
      <c r="D2577" s="160"/>
    </row>
    <row r="2578" spans="1:4" ht="13.5" x14ac:dyDescent="0.25">
      <c r="A2578" s="159"/>
      <c r="B2578" s="159"/>
      <c r="C2578" s="159"/>
      <c r="D2578" s="160"/>
    </row>
    <row r="2579" spans="1:4" ht="13.5" x14ac:dyDescent="0.25">
      <c r="A2579" s="159"/>
      <c r="B2579" s="159"/>
      <c r="C2579" s="159"/>
      <c r="D2579" s="160"/>
    </row>
    <row r="2580" spans="1:4" ht="13.5" x14ac:dyDescent="0.25">
      <c r="A2580" s="159"/>
      <c r="B2580" s="159"/>
      <c r="C2580" s="159"/>
      <c r="D2580" s="160"/>
    </row>
    <row r="2581" spans="1:4" ht="13.5" x14ac:dyDescent="0.25">
      <c r="A2581" s="159"/>
      <c r="B2581" s="159"/>
      <c r="C2581" s="159"/>
      <c r="D2581" s="160"/>
    </row>
    <row r="2582" spans="1:4" ht="13.5" x14ac:dyDescent="0.25">
      <c r="A2582" s="159"/>
      <c r="B2582" s="159"/>
      <c r="C2582" s="159"/>
      <c r="D2582" s="160"/>
    </row>
    <row r="2583" spans="1:4" ht="13.5" x14ac:dyDescent="0.25">
      <c r="A2583" s="159"/>
      <c r="B2583" s="159"/>
      <c r="C2583" s="159"/>
      <c r="D2583" s="160"/>
    </row>
    <row r="2584" spans="1:4" ht="13.5" x14ac:dyDescent="0.25">
      <c r="A2584" s="159"/>
      <c r="B2584" s="159"/>
      <c r="C2584" s="159"/>
      <c r="D2584" s="160"/>
    </row>
    <row r="2585" spans="1:4" ht="13.5" x14ac:dyDescent="0.25">
      <c r="A2585" s="159"/>
      <c r="B2585" s="159"/>
      <c r="C2585" s="159"/>
      <c r="D2585" s="160"/>
    </row>
    <row r="2586" spans="1:4" ht="13.5" x14ac:dyDescent="0.25">
      <c r="A2586" s="159"/>
      <c r="B2586" s="159"/>
      <c r="C2586" s="159"/>
      <c r="D2586" s="160"/>
    </row>
    <row r="2587" spans="1:4" ht="13.5" x14ac:dyDescent="0.25">
      <c r="A2587" s="159"/>
      <c r="B2587" s="159"/>
      <c r="C2587" s="159"/>
      <c r="D2587" s="160"/>
    </row>
    <row r="2588" spans="1:4" ht="13.5" x14ac:dyDescent="0.25">
      <c r="A2588" s="159"/>
      <c r="B2588" s="159"/>
      <c r="C2588" s="159"/>
      <c r="D2588" s="160"/>
    </row>
    <row r="2589" spans="1:4" ht="13.5" x14ac:dyDescent="0.25">
      <c r="A2589" s="159"/>
      <c r="B2589" s="159"/>
      <c r="C2589" s="159"/>
      <c r="D2589" s="160"/>
    </row>
    <row r="2590" spans="1:4" ht="13.5" x14ac:dyDescent="0.25">
      <c r="A2590" s="159"/>
      <c r="B2590" s="159"/>
      <c r="C2590" s="159"/>
      <c r="D2590" s="160"/>
    </row>
    <row r="2591" spans="1:4" ht="13.5" x14ac:dyDescent="0.25">
      <c r="A2591" s="159"/>
      <c r="B2591" s="159"/>
      <c r="C2591" s="159"/>
      <c r="D2591" s="160"/>
    </row>
    <row r="2592" spans="1:4" ht="13.5" x14ac:dyDescent="0.25">
      <c r="A2592" s="159"/>
      <c r="B2592" s="159"/>
      <c r="C2592" s="159"/>
      <c r="D2592" s="160"/>
    </row>
    <row r="2593" spans="1:4" ht="13.5" x14ac:dyDescent="0.25">
      <c r="A2593" s="159"/>
      <c r="B2593" s="159"/>
      <c r="C2593" s="159"/>
      <c r="D2593" s="160"/>
    </row>
    <row r="2594" spans="1:4" ht="13.5" x14ac:dyDescent="0.25">
      <c r="A2594" s="159"/>
      <c r="B2594" s="159"/>
      <c r="C2594" s="159"/>
      <c r="D2594" s="160"/>
    </row>
    <row r="2595" spans="1:4" ht="13.5" x14ac:dyDescent="0.25">
      <c r="A2595" s="159"/>
      <c r="B2595" s="159"/>
      <c r="C2595" s="159"/>
      <c r="D2595" s="160"/>
    </row>
    <row r="2596" spans="1:4" ht="13.5" x14ac:dyDescent="0.25">
      <c r="A2596" s="159"/>
      <c r="B2596" s="159"/>
      <c r="C2596" s="159"/>
      <c r="D2596" s="160"/>
    </row>
    <row r="2597" spans="1:4" ht="13.5" x14ac:dyDescent="0.25">
      <c r="A2597" s="159"/>
      <c r="B2597" s="159"/>
      <c r="C2597" s="159"/>
      <c r="D2597" s="160"/>
    </row>
    <row r="2598" spans="1:4" ht="13.5" x14ac:dyDescent="0.25">
      <c r="A2598" s="159"/>
      <c r="B2598" s="159"/>
      <c r="C2598" s="159"/>
      <c r="D2598" s="160"/>
    </row>
    <row r="2599" spans="1:4" ht="13.5" x14ac:dyDescent="0.25">
      <c r="A2599" s="159"/>
      <c r="B2599" s="159"/>
      <c r="C2599" s="159"/>
      <c r="D2599" s="160"/>
    </row>
    <row r="2600" spans="1:4" ht="13.5" x14ac:dyDescent="0.25">
      <c r="A2600" s="159"/>
      <c r="B2600" s="159"/>
      <c r="C2600" s="159"/>
      <c r="D2600" s="160"/>
    </row>
    <row r="2601" spans="1:4" ht="13.5" x14ac:dyDescent="0.25">
      <c r="A2601" s="159"/>
      <c r="B2601" s="159"/>
      <c r="C2601" s="159"/>
      <c r="D2601" s="160"/>
    </row>
    <row r="2602" spans="1:4" ht="13.5" x14ac:dyDescent="0.25">
      <c r="A2602" s="159"/>
      <c r="B2602" s="159"/>
      <c r="C2602" s="159"/>
      <c r="D2602" s="160"/>
    </row>
    <row r="2603" spans="1:4" ht="13.5" x14ac:dyDescent="0.25">
      <c r="A2603" s="159"/>
      <c r="B2603" s="159"/>
      <c r="C2603" s="159"/>
      <c r="D2603" s="160"/>
    </row>
    <row r="2604" spans="1:4" ht="13.5" x14ac:dyDescent="0.25">
      <c r="A2604" s="159"/>
      <c r="B2604" s="159"/>
      <c r="C2604" s="159"/>
      <c r="D2604" s="160"/>
    </row>
    <row r="2605" spans="1:4" ht="13.5" x14ac:dyDescent="0.25">
      <c r="A2605" s="159"/>
      <c r="B2605" s="159"/>
      <c r="C2605" s="159"/>
      <c r="D2605" s="160"/>
    </row>
    <row r="2606" spans="1:4" ht="13.5" x14ac:dyDescent="0.25">
      <c r="A2606" s="159"/>
      <c r="B2606" s="159"/>
      <c r="C2606" s="159"/>
      <c r="D2606" s="160"/>
    </row>
    <row r="2607" spans="1:4" ht="13.5" x14ac:dyDescent="0.25">
      <c r="A2607" s="159"/>
      <c r="B2607" s="159"/>
      <c r="C2607" s="159"/>
      <c r="D2607" s="160"/>
    </row>
    <row r="2608" spans="1:4" ht="13.5" x14ac:dyDescent="0.25">
      <c r="A2608" s="159"/>
      <c r="B2608" s="159"/>
      <c r="C2608" s="159"/>
      <c r="D2608" s="160"/>
    </row>
    <row r="2609" spans="1:4" ht="13.5" x14ac:dyDescent="0.25">
      <c r="A2609" s="159"/>
      <c r="B2609" s="159"/>
      <c r="C2609" s="159"/>
      <c r="D2609" s="160"/>
    </row>
    <row r="2610" spans="1:4" ht="13.5" x14ac:dyDescent="0.25">
      <c r="A2610" s="159"/>
      <c r="B2610" s="159"/>
      <c r="C2610" s="159"/>
      <c r="D2610" s="160"/>
    </row>
    <row r="2611" spans="1:4" ht="13.5" x14ac:dyDescent="0.25">
      <c r="A2611" s="159"/>
      <c r="B2611" s="159"/>
      <c r="C2611" s="159"/>
      <c r="D2611" s="160"/>
    </row>
    <row r="2612" spans="1:4" ht="13.5" x14ac:dyDescent="0.25">
      <c r="A2612" s="159"/>
      <c r="B2612" s="159"/>
      <c r="C2612" s="159"/>
      <c r="D2612" s="160"/>
    </row>
    <row r="2613" spans="1:4" ht="13.5" x14ac:dyDescent="0.25">
      <c r="A2613" s="159"/>
      <c r="B2613" s="159"/>
      <c r="C2613" s="159"/>
      <c r="D2613" s="160"/>
    </row>
    <row r="2614" spans="1:4" ht="13.5" x14ac:dyDescent="0.25">
      <c r="A2614" s="159"/>
      <c r="B2614" s="159"/>
      <c r="C2614" s="159"/>
      <c r="D2614" s="160"/>
    </row>
    <row r="2615" spans="1:4" ht="13.5" x14ac:dyDescent="0.25">
      <c r="A2615" s="159"/>
      <c r="B2615" s="159"/>
      <c r="C2615" s="159"/>
      <c r="D2615" s="160"/>
    </row>
    <row r="2616" spans="1:4" ht="13.5" x14ac:dyDescent="0.25">
      <c r="A2616" s="159"/>
      <c r="B2616" s="159"/>
      <c r="C2616" s="159"/>
      <c r="D2616" s="160"/>
    </row>
    <row r="2617" spans="1:4" ht="13.5" x14ac:dyDescent="0.25">
      <c r="A2617" s="159"/>
      <c r="B2617" s="159"/>
      <c r="C2617" s="159"/>
      <c r="D2617" s="160"/>
    </row>
    <row r="2618" spans="1:4" ht="13.5" x14ac:dyDescent="0.25">
      <c r="A2618" s="159"/>
      <c r="B2618" s="159"/>
      <c r="C2618" s="159"/>
      <c r="D2618" s="160"/>
    </row>
    <row r="2619" spans="1:4" ht="13.5" x14ac:dyDescent="0.25">
      <c r="A2619" s="159"/>
      <c r="B2619" s="159"/>
      <c r="C2619" s="159"/>
      <c r="D2619" s="160"/>
    </row>
    <row r="2620" spans="1:4" ht="13.5" x14ac:dyDescent="0.25">
      <c r="A2620" s="159"/>
      <c r="B2620" s="159"/>
      <c r="C2620" s="159"/>
      <c r="D2620" s="160"/>
    </row>
    <row r="2621" spans="1:4" ht="13.5" x14ac:dyDescent="0.25">
      <c r="A2621" s="159"/>
      <c r="B2621" s="159"/>
      <c r="C2621" s="159"/>
      <c r="D2621" s="160"/>
    </row>
    <row r="2622" spans="1:4" ht="13.5" x14ac:dyDescent="0.25">
      <c r="A2622" s="159"/>
      <c r="B2622" s="159"/>
      <c r="C2622" s="159"/>
      <c r="D2622" s="160"/>
    </row>
    <row r="2623" spans="1:4" ht="13.5" x14ac:dyDescent="0.25">
      <c r="A2623" s="159"/>
      <c r="B2623" s="159"/>
      <c r="C2623" s="159"/>
      <c r="D2623" s="160"/>
    </row>
    <row r="2624" spans="1:4" ht="13.5" x14ac:dyDescent="0.25">
      <c r="A2624" s="159"/>
      <c r="B2624" s="159"/>
      <c r="C2624" s="159"/>
      <c r="D2624" s="160"/>
    </row>
    <row r="2625" spans="1:4" ht="13.5" x14ac:dyDescent="0.25">
      <c r="A2625" s="159"/>
      <c r="B2625" s="159"/>
      <c r="C2625" s="159"/>
      <c r="D2625" s="160"/>
    </row>
    <row r="2626" spans="1:4" ht="13.5" x14ac:dyDescent="0.25">
      <c r="A2626" s="159"/>
      <c r="B2626" s="159"/>
      <c r="C2626" s="159"/>
      <c r="D2626" s="160"/>
    </row>
    <row r="2627" spans="1:4" ht="13.5" x14ac:dyDescent="0.25">
      <c r="A2627" s="159"/>
      <c r="B2627" s="159"/>
      <c r="C2627" s="159"/>
      <c r="D2627" s="160"/>
    </row>
    <row r="2628" spans="1:4" ht="13.5" x14ac:dyDescent="0.25">
      <c r="A2628" s="159"/>
      <c r="B2628" s="159"/>
      <c r="C2628" s="159"/>
      <c r="D2628" s="160"/>
    </row>
    <row r="2629" spans="1:4" ht="13.5" x14ac:dyDescent="0.25">
      <c r="A2629" s="159"/>
      <c r="B2629" s="159"/>
      <c r="C2629" s="159"/>
      <c r="D2629" s="160"/>
    </row>
    <row r="2630" spans="1:4" ht="13.5" x14ac:dyDescent="0.25">
      <c r="A2630" s="159"/>
      <c r="B2630" s="159"/>
      <c r="C2630" s="159"/>
      <c r="D2630" s="160"/>
    </row>
    <row r="2631" spans="1:4" ht="13.5" x14ac:dyDescent="0.25">
      <c r="A2631" s="159"/>
      <c r="B2631" s="159"/>
      <c r="C2631" s="159"/>
      <c r="D2631" s="160"/>
    </row>
    <row r="2632" spans="1:4" ht="13.5" x14ac:dyDescent="0.25">
      <c r="A2632" s="159"/>
      <c r="B2632" s="159"/>
      <c r="C2632" s="159"/>
      <c r="D2632" s="160"/>
    </row>
    <row r="2633" spans="1:4" ht="13.5" x14ac:dyDescent="0.25">
      <c r="A2633" s="159"/>
      <c r="B2633" s="159"/>
      <c r="C2633" s="159"/>
      <c r="D2633" s="160"/>
    </row>
    <row r="2634" spans="1:4" ht="13.5" x14ac:dyDescent="0.25">
      <c r="A2634" s="159"/>
      <c r="B2634" s="159"/>
      <c r="C2634" s="159"/>
      <c r="D2634" s="160"/>
    </row>
    <row r="2635" spans="1:4" ht="13.5" x14ac:dyDescent="0.25">
      <c r="A2635" s="159"/>
      <c r="B2635" s="159"/>
      <c r="C2635" s="159"/>
      <c r="D2635" s="160"/>
    </row>
    <row r="2636" spans="1:4" ht="13.5" x14ac:dyDescent="0.25">
      <c r="A2636" s="159"/>
      <c r="B2636" s="159"/>
      <c r="C2636" s="159"/>
      <c r="D2636" s="160"/>
    </row>
    <row r="2637" spans="1:4" ht="13.5" x14ac:dyDescent="0.25">
      <c r="A2637" s="159"/>
      <c r="B2637" s="159"/>
      <c r="C2637" s="159"/>
      <c r="D2637" s="160"/>
    </row>
    <row r="2638" spans="1:4" ht="13.5" x14ac:dyDescent="0.25">
      <c r="A2638" s="159"/>
      <c r="B2638" s="159"/>
      <c r="C2638" s="159"/>
      <c r="D2638" s="160"/>
    </row>
    <row r="2639" spans="1:4" ht="13.5" x14ac:dyDescent="0.25">
      <c r="A2639" s="159"/>
      <c r="B2639" s="159"/>
      <c r="C2639" s="159"/>
      <c r="D2639" s="160"/>
    </row>
    <row r="2640" spans="1:4" ht="13.5" x14ac:dyDescent="0.25">
      <c r="A2640" s="159"/>
      <c r="B2640" s="159"/>
      <c r="C2640" s="159"/>
      <c r="D2640" s="160"/>
    </row>
    <row r="2641" spans="1:4" ht="13.5" x14ac:dyDescent="0.25">
      <c r="A2641" s="159"/>
      <c r="B2641" s="159"/>
      <c r="C2641" s="159"/>
      <c r="D2641" s="160"/>
    </row>
    <row r="2642" spans="1:4" ht="13.5" x14ac:dyDescent="0.25">
      <c r="A2642" s="159"/>
      <c r="B2642" s="159"/>
      <c r="C2642" s="159"/>
      <c r="D2642" s="160"/>
    </row>
    <row r="2643" spans="1:4" ht="13.5" x14ac:dyDescent="0.25">
      <c r="A2643" s="159"/>
      <c r="B2643" s="159"/>
      <c r="C2643" s="159"/>
      <c r="D2643" s="160"/>
    </row>
    <row r="2644" spans="1:4" ht="13.5" x14ac:dyDescent="0.25">
      <c r="A2644" s="159"/>
      <c r="B2644" s="159"/>
      <c r="C2644" s="159"/>
      <c r="D2644" s="160"/>
    </row>
    <row r="2645" spans="1:4" ht="13.5" x14ac:dyDescent="0.25">
      <c r="A2645" s="159"/>
      <c r="B2645" s="159"/>
      <c r="C2645" s="159"/>
      <c r="D2645" s="160"/>
    </row>
    <row r="2646" spans="1:4" ht="13.5" x14ac:dyDescent="0.25">
      <c r="A2646" s="159"/>
      <c r="B2646" s="159"/>
      <c r="C2646" s="159"/>
      <c r="D2646" s="160"/>
    </row>
    <row r="2647" spans="1:4" ht="13.5" x14ac:dyDescent="0.25">
      <c r="A2647" s="159"/>
      <c r="B2647" s="159"/>
      <c r="C2647" s="159"/>
      <c r="D2647" s="160"/>
    </row>
    <row r="2648" spans="1:4" ht="13.5" x14ac:dyDescent="0.25">
      <c r="A2648" s="159"/>
      <c r="B2648" s="159"/>
      <c r="C2648" s="159"/>
      <c r="D2648" s="160"/>
    </row>
    <row r="2649" spans="1:4" ht="13.5" x14ac:dyDescent="0.25">
      <c r="A2649" s="159"/>
      <c r="B2649" s="159"/>
      <c r="C2649" s="159"/>
      <c r="D2649" s="160"/>
    </row>
    <row r="2650" spans="1:4" ht="13.5" x14ac:dyDescent="0.25">
      <c r="A2650" s="159"/>
      <c r="B2650" s="159"/>
      <c r="C2650" s="159"/>
      <c r="D2650" s="160"/>
    </row>
    <row r="2651" spans="1:4" ht="13.5" x14ac:dyDescent="0.25">
      <c r="A2651" s="159"/>
      <c r="B2651" s="159"/>
      <c r="C2651" s="159"/>
      <c r="D2651" s="160"/>
    </row>
    <row r="2652" spans="1:4" ht="13.5" x14ac:dyDescent="0.25">
      <c r="A2652" s="159"/>
      <c r="B2652" s="159"/>
      <c r="C2652" s="159"/>
      <c r="D2652" s="160"/>
    </row>
    <row r="2653" spans="1:4" ht="13.5" x14ac:dyDescent="0.25">
      <c r="A2653" s="159"/>
      <c r="B2653" s="159"/>
      <c r="C2653" s="159"/>
      <c r="D2653" s="160"/>
    </row>
    <row r="2654" spans="1:4" ht="13.5" x14ac:dyDescent="0.25">
      <c r="A2654" s="159"/>
      <c r="B2654" s="159"/>
      <c r="C2654" s="159"/>
      <c r="D2654" s="160"/>
    </row>
    <row r="2655" spans="1:4" ht="13.5" x14ac:dyDescent="0.25">
      <c r="A2655" s="159"/>
      <c r="B2655" s="159"/>
      <c r="C2655" s="159"/>
      <c r="D2655" s="160"/>
    </row>
    <row r="2656" spans="1:4" ht="13.5" x14ac:dyDescent="0.25">
      <c r="A2656" s="159"/>
      <c r="B2656" s="159"/>
      <c r="C2656" s="159"/>
      <c r="D2656" s="160"/>
    </row>
    <row r="2657" spans="1:4" ht="13.5" x14ac:dyDescent="0.25">
      <c r="A2657" s="159"/>
      <c r="B2657" s="159"/>
      <c r="C2657" s="159"/>
      <c r="D2657" s="160"/>
    </row>
    <row r="2658" spans="1:4" ht="13.5" x14ac:dyDescent="0.25">
      <c r="A2658" s="159"/>
      <c r="B2658" s="159"/>
      <c r="C2658" s="159"/>
      <c r="D2658" s="160"/>
    </row>
    <row r="2659" spans="1:4" ht="13.5" x14ac:dyDescent="0.25">
      <c r="A2659" s="159"/>
      <c r="B2659" s="159"/>
      <c r="C2659" s="159"/>
      <c r="D2659" s="160"/>
    </row>
    <row r="2660" spans="1:4" ht="13.5" x14ac:dyDescent="0.25">
      <c r="A2660" s="159"/>
      <c r="B2660" s="159"/>
      <c r="C2660" s="159"/>
      <c r="D2660" s="160"/>
    </row>
    <row r="2661" spans="1:4" ht="13.5" x14ac:dyDescent="0.25">
      <c r="A2661" s="159"/>
      <c r="B2661" s="159"/>
      <c r="C2661" s="159"/>
      <c r="D2661" s="160"/>
    </row>
    <row r="2662" spans="1:4" ht="13.5" x14ac:dyDescent="0.25">
      <c r="A2662" s="159"/>
      <c r="B2662" s="159"/>
      <c r="C2662" s="159"/>
      <c r="D2662" s="160"/>
    </row>
    <row r="2663" spans="1:4" ht="13.5" x14ac:dyDescent="0.25">
      <c r="A2663" s="159"/>
      <c r="B2663" s="159"/>
      <c r="C2663" s="159"/>
      <c r="D2663" s="160"/>
    </row>
    <row r="2664" spans="1:4" ht="13.5" x14ac:dyDescent="0.25">
      <c r="A2664" s="159"/>
      <c r="B2664" s="159"/>
      <c r="C2664" s="159"/>
      <c r="D2664" s="160"/>
    </row>
    <row r="2665" spans="1:4" ht="13.5" x14ac:dyDescent="0.25">
      <c r="A2665" s="159"/>
      <c r="B2665" s="159"/>
      <c r="C2665" s="159"/>
      <c r="D2665" s="160"/>
    </row>
    <row r="2666" spans="1:4" ht="13.5" x14ac:dyDescent="0.25">
      <c r="A2666" s="159"/>
      <c r="B2666" s="159"/>
      <c r="C2666" s="159"/>
      <c r="D2666" s="160"/>
    </row>
    <row r="2667" spans="1:4" ht="13.5" x14ac:dyDescent="0.25">
      <c r="A2667" s="159"/>
      <c r="B2667" s="159"/>
      <c r="C2667" s="159"/>
      <c r="D2667" s="160"/>
    </row>
    <row r="2668" spans="1:4" ht="13.5" x14ac:dyDescent="0.25">
      <c r="A2668" s="159"/>
      <c r="B2668" s="159"/>
      <c r="C2668" s="159"/>
      <c r="D2668" s="160"/>
    </row>
    <row r="2669" spans="1:4" ht="13.5" x14ac:dyDescent="0.25">
      <c r="A2669" s="159"/>
      <c r="B2669" s="159"/>
      <c r="C2669" s="159"/>
      <c r="D2669" s="160"/>
    </row>
    <row r="2670" spans="1:4" ht="13.5" x14ac:dyDescent="0.25">
      <c r="A2670" s="159"/>
      <c r="B2670" s="159"/>
      <c r="C2670" s="159"/>
      <c r="D2670" s="160"/>
    </row>
    <row r="2671" spans="1:4" ht="13.5" x14ac:dyDescent="0.25">
      <c r="A2671" s="159"/>
      <c r="B2671" s="159"/>
      <c r="C2671" s="159"/>
      <c r="D2671" s="160"/>
    </row>
    <row r="2672" spans="1:4" ht="13.5" x14ac:dyDescent="0.25">
      <c r="A2672" s="159"/>
      <c r="B2672" s="159"/>
      <c r="C2672" s="159"/>
      <c r="D2672" s="160"/>
    </row>
    <row r="2673" spans="1:4" ht="13.5" x14ac:dyDescent="0.25">
      <c r="A2673" s="159"/>
      <c r="B2673" s="159"/>
      <c r="C2673" s="159"/>
      <c r="D2673" s="160"/>
    </row>
    <row r="2674" spans="1:4" ht="13.5" x14ac:dyDescent="0.25">
      <c r="A2674" s="159"/>
      <c r="B2674" s="159"/>
      <c r="C2674" s="159"/>
      <c r="D2674" s="160"/>
    </row>
    <row r="2675" spans="1:4" ht="13.5" x14ac:dyDescent="0.25">
      <c r="A2675" s="159"/>
      <c r="B2675" s="159"/>
      <c r="C2675" s="159"/>
      <c r="D2675" s="160"/>
    </row>
    <row r="2676" spans="1:4" ht="13.5" x14ac:dyDescent="0.25">
      <c r="A2676" s="159"/>
      <c r="B2676" s="159"/>
      <c r="C2676" s="159"/>
      <c r="D2676" s="160"/>
    </row>
    <row r="2677" spans="1:4" ht="13.5" x14ac:dyDescent="0.25">
      <c r="A2677" s="159"/>
      <c r="B2677" s="159"/>
      <c r="C2677" s="159"/>
      <c r="D2677" s="160"/>
    </row>
    <row r="2678" spans="1:4" ht="13.5" x14ac:dyDescent="0.25">
      <c r="A2678" s="159"/>
      <c r="B2678" s="159"/>
      <c r="C2678" s="159"/>
      <c r="D2678" s="160"/>
    </row>
    <row r="2679" spans="1:4" ht="13.5" x14ac:dyDescent="0.25">
      <c r="A2679" s="159"/>
      <c r="B2679" s="159"/>
      <c r="C2679" s="159"/>
      <c r="D2679" s="160"/>
    </row>
    <row r="2680" spans="1:4" ht="13.5" x14ac:dyDescent="0.25">
      <c r="A2680" s="159"/>
      <c r="B2680" s="159"/>
      <c r="C2680" s="159"/>
      <c r="D2680" s="160"/>
    </row>
    <row r="2681" spans="1:4" ht="13.5" x14ac:dyDescent="0.25">
      <c r="A2681" s="159"/>
      <c r="B2681" s="159"/>
      <c r="C2681" s="159"/>
      <c r="D2681" s="160"/>
    </row>
    <row r="2682" spans="1:4" ht="13.5" x14ac:dyDescent="0.25">
      <c r="A2682" s="159"/>
      <c r="B2682" s="159"/>
      <c r="C2682" s="159"/>
      <c r="D2682" s="160"/>
    </row>
    <row r="2683" spans="1:4" ht="13.5" x14ac:dyDescent="0.25">
      <c r="A2683" s="159"/>
      <c r="B2683" s="159"/>
      <c r="C2683" s="159"/>
      <c r="D2683" s="160"/>
    </row>
    <row r="2684" spans="1:4" ht="13.5" x14ac:dyDescent="0.25">
      <c r="A2684" s="159"/>
      <c r="B2684" s="159"/>
      <c r="C2684" s="159"/>
      <c r="D2684" s="160"/>
    </row>
    <row r="2685" spans="1:4" ht="13.5" x14ac:dyDescent="0.25">
      <c r="A2685" s="159"/>
      <c r="B2685" s="159"/>
      <c r="C2685" s="159"/>
      <c r="D2685" s="160"/>
    </row>
    <row r="2686" spans="1:4" ht="13.5" x14ac:dyDescent="0.25">
      <c r="A2686" s="159"/>
      <c r="B2686" s="159"/>
      <c r="C2686" s="159"/>
      <c r="D2686" s="160"/>
    </row>
    <row r="2687" spans="1:4" ht="13.5" x14ac:dyDescent="0.25">
      <c r="A2687" s="159"/>
      <c r="B2687" s="159"/>
      <c r="C2687" s="159"/>
      <c r="D2687" s="160"/>
    </row>
    <row r="2688" spans="1:4" ht="13.5" x14ac:dyDescent="0.25">
      <c r="A2688" s="159"/>
      <c r="B2688" s="159"/>
      <c r="C2688" s="159"/>
      <c r="D2688" s="160"/>
    </row>
    <row r="2689" spans="1:4" ht="13.5" x14ac:dyDescent="0.25">
      <c r="A2689" s="159"/>
      <c r="B2689" s="159"/>
      <c r="C2689" s="159"/>
      <c r="D2689" s="160"/>
    </row>
    <row r="2690" spans="1:4" ht="13.5" x14ac:dyDescent="0.25">
      <c r="A2690" s="159"/>
      <c r="B2690" s="159"/>
      <c r="C2690" s="159"/>
      <c r="D2690" s="160"/>
    </row>
    <row r="2691" spans="1:4" ht="13.5" x14ac:dyDescent="0.25">
      <c r="A2691" s="159"/>
      <c r="B2691" s="159"/>
      <c r="C2691" s="159"/>
      <c r="D2691" s="160"/>
    </row>
    <row r="2692" spans="1:4" ht="13.5" x14ac:dyDescent="0.25">
      <c r="A2692" s="159"/>
      <c r="B2692" s="159"/>
      <c r="C2692" s="159"/>
      <c r="D2692" s="160"/>
    </row>
    <row r="2693" spans="1:4" ht="13.5" x14ac:dyDescent="0.25">
      <c r="A2693" s="159"/>
      <c r="B2693" s="159"/>
      <c r="C2693" s="159"/>
      <c r="D2693" s="160"/>
    </row>
    <row r="2694" spans="1:4" ht="13.5" x14ac:dyDescent="0.25">
      <c r="A2694" s="159"/>
      <c r="B2694" s="159"/>
      <c r="C2694" s="159"/>
      <c r="D2694" s="160"/>
    </row>
    <row r="2695" spans="1:4" ht="13.5" x14ac:dyDescent="0.25">
      <c r="A2695" s="159"/>
      <c r="B2695" s="159"/>
      <c r="C2695" s="159"/>
      <c r="D2695" s="160"/>
    </row>
    <row r="2696" spans="1:4" ht="13.5" x14ac:dyDescent="0.25">
      <c r="A2696" s="159"/>
      <c r="B2696" s="159"/>
      <c r="C2696" s="159"/>
      <c r="D2696" s="160"/>
    </row>
    <row r="2697" spans="1:4" ht="13.5" x14ac:dyDescent="0.25">
      <c r="A2697" s="159"/>
      <c r="B2697" s="159"/>
      <c r="C2697" s="159"/>
      <c r="D2697" s="160"/>
    </row>
    <row r="2698" spans="1:4" ht="13.5" x14ac:dyDescent="0.25">
      <c r="A2698" s="159"/>
      <c r="B2698" s="159"/>
      <c r="C2698" s="159"/>
      <c r="D2698" s="160"/>
    </row>
    <row r="2699" spans="1:4" ht="13.5" x14ac:dyDescent="0.25">
      <c r="A2699" s="159"/>
      <c r="B2699" s="159"/>
      <c r="C2699" s="159"/>
      <c r="D2699" s="160"/>
    </row>
    <row r="2700" spans="1:4" ht="13.5" x14ac:dyDescent="0.25">
      <c r="A2700" s="159"/>
      <c r="B2700" s="159"/>
      <c r="C2700" s="159"/>
      <c r="D2700" s="160"/>
    </row>
    <row r="2701" spans="1:4" ht="13.5" x14ac:dyDescent="0.25">
      <c r="A2701" s="159"/>
      <c r="B2701" s="159"/>
      <c r="C2701" s="159"/>
      <c r="D2701" s="160"/>
    </row>
    <row r="2702" spans="1:4" ht="13.5" x14ac:dyDescent="0.25">
      <c r="A2702" s="159"/>
      <c r="B2702" s="159"/>
      <c r="C2702" s="159"/>
      <c r="D2702" s="160"/>
    </row>
    <row r="2703" spans="1:4" ht="13.5" x14ac:dyDescent="0.25">
      <c r="A2703" s="159"/>
      <c r="B2703" s="159"/>
      <c r="C2703" s="159"/>
      <c r="D2703" s="160"/>
    </row>
    <row r="2704" spans="1:4" ht="13.5" x14ac:dyDescent="0.25">
      <c r="A2704" s="159"/>
      <c r="B2704" s="159"/>
      <c r="C2704" s="159"/>
      <c r="D2704" s="160"/>
    </row>
    <row r="2705" spans="1:4" ht="13.5" x14ac:dyDescent="0.25">
      <c r="A2705" s="159"/>
      <c r="B2705" s="159"/>
      <c r="C2705" s="159"/>
      <c r="D2705" s="160"/>
    </row>
    <row r="2706" spans="1:4" ht="13.5" x14ac:dyDescent="0.25">
      <c r="A2706" s="159"/>
      <c r="B2706" s="159"/>
      <c r="C2706" s="159"/>
      <c r="D2706" s="160"/>
    </row>
    <row r="2707" spans="1:4" ht="13.5" x14ac:dyDescent="0.25">
      <c r="A2707" s="159"/>
      <c r="B2707" s="159"/>
      <c r="C2707" s="159"/>
      <c r="D2707" s="160"/>
    </row>
    <row r="2708" spans="1:4" ht="13.5" x14ac:dyDescent="0.25">
      <c r="A2708" s="159"/>
      <c r="B2708" s="159"/>
      <c r="C2708" s="159"/>
      <c r="D2708" s="160"/>
    </row>
    <row r="2709" spans="1:4" ht="13.5" x14ac:dyDescent="0.25">
      <c r="A2709" s="159"/>
      <c r="B2709" s="159"/>
      <c r="C2709" s="159"/>
      <c r="D2709" s="160"/>
    </row>
    <row r="2710" spans="1:4" ht="13.5" x14ac:dyDescent="0.25">
      <c r="A2710" s="159"/>
      <c r="B2710" s="159"/>
      <c r="C2710" s="159"/>
      <c r="D2710" s="160"/>
    </row>
    <row r="2711" spans="1:4" ht="13.5" x14ac:dyDescent="0.25">
      <c r="A2711" s="159"/>
      <c r="B2711" s="159"/>
      <c r="C2711" s="159"/>
      <c r="D2711" s="160"/>
    </row>
    <row r="2712" spans="1:4" ht="13.5" x14ac:dyDescent="0.25">
      <c r="A2712" s="159"/>
      <c r="B2712" s="159"/>
      <c r="C2712" s="159"/>
      <c r="D2712" s="160"/>
    </row>
    <row r="2713" spans="1:4" ht="13.5" x14ac:dyDescent="0.25">
      <c r="A2713" s="159"/>
      <c r="B2713" s="159"/>
      <c r="C2713" s="159"/>
      <c r="D2713" s="160"/>
    </row>
    <row r="2714" spans="1:4" ht="13.5" x14ac:dyDescent="0.25">
      <c r="A2714" s="159"/>
      <c r="B2714" s="159"/>
      <c r="C2714" s="159"/>
      <c r="D2714" s="160"/>
    </row>
    <row r="2715" spans="1:4" ht="13.5" x14ac:dyDescent="0.25">
      <c r="A2715" s="159"/>
      <c r="B2715" s="159"/>
      <c r="C2715" s="159"/>
      <c r="D2715" s="160"/>
    </row>
    <row r="2716" spans="1:4" ht="13.5" x14ac:dyDescent="0.25">
      <c r="A2716" s="159"/>
      <c r="B2716" s="159"/>
      <c r="C2716" s="159"/>
      <c r="D2716" s="160"/>
    </row>
    <row r="2717" spans="1:4" ht="13.5" x14ac:dyDescent="0.25">
      <c r="A2717" s="159"/>
      <c r="B2717" s="159"/>
      <c r="C2717" s="159"/>
      <c r="D2717" s="160"/>
    </row>
    <row r="2718" spans="1:4" ht="13.5" x14ac:dyDescent="0.25">
      <c r="A2718" s="159"/>
      <c r="B2718" s="159"/>
      <c r="C2718" s="159"/>
      <c r="D2718" s="160"/>
    </row>
    <row r="2719" spans="1:4" ht="13.5" x14ac:dyDescent="0.25">
      <c r="A2719" s="159"/>
      <c r="B2719" s="159"/>
      <c r="C2719" s="159"/>
      <c r="D2719" s="160"/>
    </row>
    <row r="2720" spans="1:4" ht="13.5" x14ac:dyDescent="0.25">
      <c r="A2720" s="159"/>
      <c r="B2720" s="159"/>
      <c r="C2720" s="159"/>
      <c r="D2720" s="160"/>
    </row>
    <row r="2721" spans="1:4" ht="13.5" x14ac:dyDescent="0.25">
      <c r="A2721" s="159"/>
      <c r="B2721" s="159"/>
      <c r="C2721" s="159"/>
      <c r="D2721" s="160"/>
    </row>
    <row r="2722" spans="1:4" ht="13.5" x14ac:dyDescent="0.25">
      <c r="A2722" s="159"/>
      <c r="B2722" s="159"/>
      <c r="C2722" s="159"/>
      <c r="D2722" s="160"/>
    </row>
    <row r="2723" spans="1:4" ht="13.5" x14ac:dyDescent="0.25">
      <c r="A2723" s="159"/>
      <c r="B2723" s="159"/>
      <c r="C2723" s="159"/>
      <c r="D2723" s="160"/>
    </row>
    <row r="2724" spans="1:4" ht="13.5" x14ac:dyDescent="0.25">
      <c r="A2724" s="159"/>
      <c r="B2724" s="159"/>
      <c r="C2724" s="159"/>
      <c r="D2724" s="160"/>
    </row>
    <row r="2725" spans="1:4" ht="13.5" x14ac:dyDescent="0.25">
      <c r="A2725" s="159"/>
      <c r="B2725" s="159"/>
      <c r="C2725" s="159"/>
      <c r="D2725" s="160"/>
    </row>
    <row r="2726" spans="1:4" ht="13.5" x14ac:dyDescent="0.25">
      <c r="A2726" s="159"/>
      <c r="B2726" s="159"/>
      <c r="C2726" s="159"/>
      <c r="D2726" s="160"/>
    </row>
    <row r="2727" spans="1:4" ht="13.5" x14ac:dyDescent="0.25">
      <c r="A2727" s="159"/>
      <c r="B2727" s="159"/>
      <c r="C2727" s="159"/>
      <c r="D2727" s="160"/>
    </row>
    <row r="2728" spans="1:4" ht="13.5" x14ac:dyDescent="0.25">
      <c r="A2728" s="159"/>
      <c r="B2728" s="159"/>
      <c r="C2728" s="159"/>
      <c r="D2728" s="160"/>
    </row>
    <row r="2729" spans="1:4" ht="13.5" x14ac:dyDescent="0.25">
      <c r="A2729" s="159"/>
      <c r="B2729" s="159"/>
      <c r="C2729" s="159"/>
      <c r="D2729" s="160"/>
    </row>
    <row r="2730" spans="1:4" ht="13.5" x14ac:dyDescent="0.25">
      <c r="A2730" s="159"/>
      <c r="B2730" s="159"/>
      <c r="C2730" s="159"/>
      <c r="D2730" s="160"/>
    </row>
    <row r="2731" spans="1:4" ht="13.5" x14ac:dyDescent="0.25">
      <c r="A2731" s="159"/>
      <c r="B2731" s="159"/>
      <c r="C2731" s="159"/>
      <c r="D2731" s="160"/>
    </row>
    <row r="2732" spans="1:4" ht="13.5" x14ac:dyDescent="0.25">
      <c r="A2732" s="159"/>
      <c r="B2732" s="159"/>
      <c r="C2732" s="159"/>
      <c r="D2732" s="160"/>
    </row>
    <row r="2733" spans="1:4" ht="13.5" x14ac:dyDescent="0.25">
      <c r="A2733" s="159"/>
      <c r="B2733" s="159"/>
      <c r="C2733" s="159"/>
      <c r="D2733" s="160"/>
    </row>
    <row r="2734" spans="1:4" ht="13.5" x14ac:dyDescent="0.25">
      <c r="A2734" s="159"/>
      <c r="B2734" s="159"/>
      <c r="C2734" s="159"/>
      <c r="D2734" s="160"/>
    </row>
    <row r="2735" spans="1:4" ht="13.5" x14ac:dyDescent="0.25">
      <c r="A2735" s="159"/>
      <c r="B2735" s="159"/>
      <c r="C2735" s="159"/>
      <c r="D2735" s="160"/>
    </row>
    <row r="2736" spans="1:4" ht="13.5" x14ac:dyDescent="0.25">
      <c r="A2736" s="159"/>
      <c r="B2736" s="159"/>
      <c r="C2736" s="159"/>
      <c r="D2736" s="160"/>
    </row>
    <row r="2737" spans="1:4" ht="13.5" x14ac:dyDescent="0.25">
      <c r="A2737" s="159"/>
      <c r="B2737" s="159"/>
      <c r="C2737" s="159"/>
      <c r="D2737" s="160"/>
    </row>
    <row r="2738" spans="1:4" ht="13.5" x14ac:dyDescent="0.25">
      <c r="A2738" s="159"/>
      <c r="B2738" s="159"/>
      <c r="C2738" s="159"/>
      <c r="D2738" s="160"/>
    </row>
    <row r="2739" spans="1:4" ht="13.5" x14ac:dyDescent="0.25">
      <c r="A2739" s="159"/>
      <c r="B2739" s="159"/>
      <c r="C2739" s="159"/>
      <c r="D2739" s="160"/>
    </row>
    <row r="2740" spans="1:4" ht="13.5" x14ac:dyDescent="0.25">
      <c r="A2740" s="159"/>
      <c r="B2740" s="159"/>
      <c r="C2740" s="159"/>
      <c r="D2740" s="160"/>
    </row>
    <row r="2741" spans="1:4" ht="13.5" x14ac:dyDescent="0.25">
      <c r="A2741" s="159"/>
      <c r="B2741" s="159"/>
      <c r="C2741" s="159"/>
      <c r="D2741" s="160"/>
    </row>
    <row r="2742" spans="1:4" ht="13.5" x14ac:dyDescent="0.25">
      <c r="A2742" s="159"/>
      <c r="B2742" s="159"/>
      <c r="C2742" s="159"/>
      <c r="D2742" s="160"/>
    </row>
    <row r="2743" spans="1:4" ht="13.5" x14ac:dyDescent="0.25">
      <c r="A2743" s="159"/>
      <c r="B2743" s="159"/>
      <c r="C2743" s="159"/>
      <c r="D2743" s="160"/>
    </row>
    <row r="2744" spans="1:4" ht="13.5" x14ac:dyDescent="0.25">
      <c r="A2744" s="159"/>
      <c r="B2744" s="159"/>
      <c r="C2744" s="159"/>
      <c r="D2744" s="160"/>
    </row>
    <row r="2745" spans="1:4" ht="13.5" x14ac:dyDescent="0.25">
      <c r="A2745" s="159"/>
      <c r="B2745" s="159"/>
      <c r="C2745" s="159"/>
      <c r="D2745" s="160"/>
    </row>
    <row r="2746" spans="1:4" ht="13.5" x14ac:dyDescent="0.25">
      <c r="A2746" s="159"/>
      <c r="B2746" s="159"/>
      <c r="C2746" s="159"/>
      <c r="D2746" s="160"/>
    </row>
    <row r="2747" spans="1:4" ht="13.5" x14ac:dyDescent="0.25">
      <c r="A2747" s="159"/>
      <c r="B2747" s="159"/>
      <c r="C2747" s="159"/>
      <c r="D2747" s="160"/>
    </row>
    <row r="2748" spans="1:4" ht="13.5" x14ac:dyDescent="0.25">
      <c r="A2748" s="159"/>
      <c r="B2748" s="159"/>
      <c r="C2748" s="159"/>
      <c r="D2748" s="160"/>
    </row>
    <row r="2749" spans="1:4" ht="13.5" x14ac:dyDescent="0.25">
      <c r="A2749" s="159"/>
      <c r="B2749" s="159"/>
      <c r="C2749" s="159"/>
      <c r="D2749" s="160"/>
    </row>
    <row r="2750" spans="1:4" ht="13.5" x14ac:dyDescent="0.25">
      <c r="A2750" s="159"/>
      <c r="B2750" s="159"/>
      <c r="C2750" s="159"/>
      <c r="D2750" s="160"/>
    </row>
    <row r="2751" spans="1:4" ht="13.5" x14ac:dyDescent="0.25">
      <c r="A2751" s="159"/>
      <c r="B2751" s="159"/>
      <c r="C2751" s="159"/>
      <c r="D2751" s="160"/>
    </row>
    <row r="2752" spans="1:4" ht="13.5" x14ac:dyDescent="0.25">
      <c r="A2752" s="159"/>
      <c r="B2752" s="159"/>
      <c r="C2752" s="159"/>
      <c r="D2752" s="160"/>
    </row>
    <row r="2753" spans="1:4" ht="13.5" x14ac:dyDescent="0.25">
      <c r="A2753" s="159"/>
      <c r="B2753" s="159"/>
      <c r="C2753" s="159"/>
      <c r="D2753" s="160"/>
    </row>
    <row r="2754" spans="1:4" ht="13.5" x14ac:dyDescent="0.25">
      <c r="A2754" s="159"/>
      <c r="B2754" s="159"/>
      <c r="C2754" s="159"/>
      <c r="D2754" s="160"/>
    </row>
    <row r="2755" spans="1:4" ht="13.5" x14ac:dyDescent="0.25">
      <c r="A2755" s="159"/>
      <c r="B2755" s="159"/>
      <c r="C2755" s="159"/>
      <c r="D2755" s="160"/>
    </row>
    <row r="2756" spans="1:4" ht="13.5" x14ac:dyDescent="0.25">
      <c r="A2756" s="159"/>
      <c r="B2756" s="159"/>
      <c r="C2756" s="159"/>
      <c r="D2756" s="160"/>
    </row>
    <row r="2757" spans="1:4" ht="13.5" x14ac:dyDescent="0.25">
      <c r="A2757" s="159"/>
      <c r="B2757" s="159"/>
      <c r="C2757" s="159"/>
      <c r="D2757" s="160"/>
    </row>
    <row r="2758" spans="1:4" ht="13.5" x14ac:dyDescent="0.25">
      <c r="A2758" s="159"/>
      <c r="B2758" s="159"/>
      <c r="C2758" s="159"/>
      <c r="D2758" s="160"/>
    </row>
    <row r="2759" spans="1:4" ht="13.5" x14ac:dyDescent="0.25">
      <c r="A2759" s="159"/>
      <c r="B2759" s="159"/>
      <c r="C2759" s="159"/>
      <c r="D2759" s="160"/>
    </row>
    <row r="2760" spans="1:4" ht="13.5" x14ac:dyDescent="0.25">
      <c r="A2760" s="159"/>
      <c r="B2760" s="159"/>
      <c r="C2760" s="159"/>
      <c r="D2760" s="160"/>
    </row>
    <row r="2761" spans="1:4" ht="13.5" x14ac:dyDescent="0.25">
      <c r="A2761" s="159"/>
      <c r="B2761" s="159"/>
      <c r="C2761" s="159"/>
      <c r="D2761" s="160"/>
    </row>
    <row r="2762" spans="1:4" ht="13.5" x14ac:dyDescent="0.25">
      <c r="A2762" s="159"/>
      <c r="B2762" s="159"/>
      <c r="C2762" s="159"/>
      <c r="D2762" s="160"/>
    </row>
    <row r="2763" spans="1:4" ht="13.5" x14ac:dyDescent="0.25">
      <c r="A2763" s="159"/>
      <c r="B2763" s="159"/>
      <c r="C2763" s="159"/>
      <c r="D2763" s="160"/>
    </row>
    <row r="2764" spans="1:4" ht="13.5" x14ac:dyDescent="0.25">
      <c r="A2764" s="159"/>
      <c r="B2764" s="159"/>
      <c r="C2764" s="159"/>
      <c r="D2764" s="160"/>
    </row>
    <row r="2765" spans="1:4" ht="13.5" x14ac:dyDescent="0.25">
      <c r="A2765" s="159"/>
      <c r="B2765" s="159"/>
      <c r="C2765" s="159"/>
      <c r="D2765" s="160"/>
    </row>
    <row r="2766" spans="1:4" ht="13.5" x14ac:dyDescent="0.25">
      <c r="A2766" s="159"/>
      <c r="B2766" s="159"/>
      <c r="C2766" s="159"/>
      <c r="D2766" s="160"/>
    </row>
    <row r="2767" spans="1:4" ht="13.5" x14ac:dyDescent="0.25">
      <c r="A2767" s="159"/>
      <c r="B2767" s="159"/>
      <c r="C2767" s="159"/>
      <c r="D2767" s="160"/>
    </row>
    <row r="2768" spans="1:4" ht="13.5" x14ac:dyDescent="0.25">
      <c r="A2768" s="159"/>
      <c r="B2768" s="159"/>
      <c r="C2768" s="159"/>
      <c r="D2768" s="160"/>
    </row>
    <row r="2769" spans="1:4" ht="13.5" x14ac:dyDescent="0.25">
      <c r="A2769" s="159"/>
      <c r="B2769" s="159"/>
      <c r="C2769" s="159"/>
      <c r="D2769" s="160"/>
    </row>
    <row r="2770" spans="1:4" ht="13.5" x14ac:dyDescent="0.25">
      <c r="A2770" s="159"/>
      <c r="B2770" s="159"/>
      <c r="C2770" s="159"/>
      <c r="D2770" s="160"/>
    </row>
    <row r="2771" spans="1:4" ht="13.5" x14ac:dyDescent="0.25">
      <c r="A2771" s="159"/>
      <c r="B2771" s="159"/>
      <c r="C2771" s="159"/>
      <c r="D2771" s="160"/>
    </row>
    <row r="2772" spans="1:4" ht="13.5" x14ac:dyDescent="0.25">
      <c r="A2772" s="159"/>
      <c r="B2772" s="159"/>
      <c r="C2772" s="159"/>
      <c r="D2772" s="160"/>
    </row>
    <row r="2773" spans="1:4" ht="13.5" x14ac:dyDescent="0.25">
      <c r="A2773" s="159"/>
      <c r="B2773" s="159"/>
      <c r="C2773" s="159"/>
      <c r="D2773" s="160"/>
    </row>
    <row r="2774" spans="1:4" ht="13.5" x14ac:dyDescent="0.25">
      <c r="A2774" s="159"/>
      <c r="B2774" s="159"/>
      <c r="C2774" s="159"/>
      <c r="D2774" s="160"/>
    </row>
    <row r="2775" spans="1:4" ht="13.5" x14ac:dyDescent="0.25">
      <c r="A2775" s="159"/>
      <c r="B2775" s="159"/>
      <c r="C2775" s="159"/>
      <c r="D2775" s="160"/>
    </row>
    <row r="2776" spans="1:4" ht="13.5" x14ac:dyDescent="0.25">
      <c r="A2776" s="159"/>
      <c r="B2776" s="159"/>
      <c r="C2776" s="159"/>
      <c r="D2776" s="160"/>
    </row>
    <row r="2777" spans="1:4" ht="13.5" x14ac:dyDescent="0.25">
      <c r="A2777" s="159"/>
      <c r="B2777" s="159"/>
      <c r="C2777" s="159"/>
      <c r="D2777" s="160"/>
    </row>
    <row r="2778" spans="1:4" ht="13.5" x14ac:dyDescent="0.25">
      <c r="A2778" s="159"/>
      <c r="B2778" s="159"/>
      <c r="C2778" s="159"/>
      <c r="D2778" s="160"/>
    </row>
    <row r="2779" spans="1:4" ht="13.5" x14ac:dyDescent="0.25">
      <c r="A2779" s="159"/>
      <c r="B2779" s="159"/>
      <c r="C2779" s="159"/>
      <c r="D2779" s="160"/>
    </row>
    <row r="2780" spans="1:4" ht="13.5" x14ac:dyDescent="0.25">
      <c r="A2780" s="159"/>
      <c r="B2780" s="159"/>
      <c r="C2780" s="159"/>
      <c r="D2780" s="160"/>
    </row>
    <row r="2781" spans="1:4" ht="13.5" x14ac:dyDescent="0.25">
      <c r="A2781" s="159"/>
      <c r="B2781" s="159"/>
      <c r="C2781" s="159"/>
      <c r="D2781" s="160"/>
    </row>
    <row r="2782" spans="1:4" ht="13.5" x14ac:dyDescent="0.25">
      <c r="A2782" s="159"/>
      <c r="B2782" s="159"/>
      <c r="C2782" s="159"/>
      <c r="D2782" s="160"/>
    </row>
    <row r="2783" spans="1:4" ht="13.5" x14ac:dyDescent="0.25">
      <c r="A2783" s="159"/>
      <c r="B2783" s="159"/>
      <c r="C2783" s="159"/>
      <c r="D2783" s="160"/>
    </row>
    <row r="2784" spans="1:4" ht="13.5" x14ac:dyDescent="0.25">
      <c r="A2784" s="159"/>
      <c r="B2784" s="159"/>
      <c r="C2784" s="159"/>
      <c r="D2784" s="160"/>
    </row>
    <row r="2785" spans="1:4" ht="13.5" x14ac:dyDescent="0.25">
      <c r="A2785" s="159"/>
      <c r="B2785" s="159"/>
      <c r="C2785" s="159"/>
      <c r="D2785" s="160"/>
    </row>
    <row r="2786" spans="1:4" ht="13.5" x14ac:dyDescent="0.25">
      <c r="A2786" s="159"/>
      <c r="B2786" s="159"/>
      <c r="C2786" s="159"/>
      <c r="D2786" s="160"/>
    </row>
    <row r="2787" spans="1:4" ht="13.5" x14ac:dyDescent="0.25">
      <c r="A2787" s="159"/>
      <c r="B2787" s="159"/>
      <c r="C2787" s="159"/>
      <c r="D2787" s="160"/>
    </row>
    <row r="2788" spans="1:4" ht="13.5" x14ac:dyDescent="0.25">
      <c r="A2788" s="159"/>
      <c r="B2788" s="159"/>
      <c r="C2788" s="159"/>
      <c r="D2788" s="160"/>
    </row>
    <row r="2789" spans="1:4" ht="13.5" x14ac:dyDescent="0.25">
      <c r="A2789" s="159"/>
      <c r="B2789" s="159"/>
      <c r="C2789" s="159"/>
      <c r="D2789" s="160"/>
    </row>
    <row r="2790" spans="1:4" ht="13.5" x14ac:dyDescent="0.25">
      <c r="A2790" s="159"/>
      <c r="B2790" s="159"/>
      <c r="C2790" s="159"/>
      <c r="D2790" s="160"/>
    </row>
    <row r="2791" spans="1:4" ht="13.5" x14ac:dyDescent="0.25">
      <c r="A2791" s="159"/>
      <c r="B2791" s="159"/>
      <c r="C2791" s="159"/>
      <c r="D2791" s="160"/>
    </row>
    <row r="2792" spans="1:4" ht="13.5" x14ac:dyDescent="0.25">
      <c r="A2792" s="159"/>
      <c r="B2792" s="159"/>
      <c r="C2792" s="159"/>
      <c r="D2792" s="160"/>
    </row>
    <row r="2793" spans="1:4" ht="13.5" x14ac:dyDescent="0.25">
      <c r="A2793" s="159"/>
      <c r="B2793" s="159"/>
      <c r="C2793" s="159"/>
      <c r="D2793" s="160"/>
    </row>
    <row r="2794" spans="1:4" ht="13.5" x14ac:dyDescent="0.25">
      <c r="A2794" s="159"/>
      <c r="B2794" s="159"/>
      <c r="C2794" s="159"/>
      <c r="D2794" s="160"/>
    </row>
    <row r="2795" spans="1:4" ht="13.5" x14ac:dyDescent="0.25">
      <c r="A2795" s="159"/>
      <c r="B2795" s="159"/>
      <c r="C2795" s="159"/>
      <c r="D2795" s="160"/>
    </row>
    <row r="2796" spans="1:4" ht="13.5" x14ac:dyDescent="0.25">
      <c r="A2796" s="159"/>
      <c r="B2796" s="159"/>
      <c r="C2796" s="159"/>
      <c r="D2796" s="160"/>
    </row>
    <row r="2797" spans="1:4" ht="13.5" x14ac:dyDescent="0.25">
      <c r="A2797" s="159"/>
      <c r="B2797" s="159"/>
      <c r="C2797" s="159"/>
      <c r="D2797" s="160"/>
    </row>
    <row r="2798" spans="1:4" ht="13.5" x14ac:dyDescent="0.25">
      <c r="A2798" s="159"/>
      <c r="B2798" s="159"/>
      <c r="C2798" s="159"/>
      <c r="D2798" s="160"/>
    </row>
    <row r="2799" spans="1:4" ht="13.5" x14ac:dyDescent="0.25">
      <c r="A2799" s="159"/>
      <c r="B2799" s="159"/>
      <c r="C2799" s="159"/>
      <c r="D2799" s="160"/>
    </row>
    <row r="2800" spans="1:4" ht="13.5" x14ac:dyDescent="0.25">
      <c r="A2800" s="159"/>
      <c r="B2800" s="159"/>
      <c r="C2800" s="159"/>
      <c r="D2800" s="160"/>
    </row>
    <row r="2801" spans="1:4" ht="13.5" x14ac:dyDescent="0.25">
      <c r="A2801" s="159"/>
      <c r="B2801" s="159"/>
      <c r="C2801" s="159"/>
      <c r="D2801" s="160"/>
    </row>
    <row r="2802" spans="1:4" ht="13.5" x14ac:dyDescent="0.25">
      <c r="A2802" s="159"/>
      <c r="B2802" s="159"/>
      <c r="C2802" s="159"/>
      <c r="D2802" s="160"/>
    </row>
    <row r="2803" spans="1:4" ht="13.5" x14ac:dyDescent="0.25">
      <c r="A2803" s="159"/>
      <c r="B2803" s="159"/>
      <c r="C2803" s="159"/>
      <c r="D2803" s="160"/>
    </row>
    <row r="2804" spans="1:4" ht="13.5" x14ac:dyDescent="0.25">
      <c r="A2804" s="159"/>
      <c r="B2804" s="159"/>
      <c r="C2804" s="159"/>
      <c r="D2804" s="160"/>
    </row>
    <row r="2805" spans="1:4" ht="13.5" x14ac:dyDescent="0.25">
      <c r="A2805" s="159"/>
      <c r="B2805" s="159"/>
      <c r="C2805" s="159"/>
      <c r="D2805" s="160"/>
    </row>
    <row r="2806" spans="1:4" ht="13.5" x14ac:dyDescent="0.25">
      <c r="A2806" s="159"/>
      <c r="B2806" s="159"/>
      <c r="C2806" s="159"/>
      <c r="D2806" s="160"/>
    </row>
    <row r="2807" spans="1:4" ht="13.5" x14ac:dyDescent="0.25">
      <c r="A2807" s="159"/>
      <c r="B2807" s="159"/>
      <c r="C2807" s="159"/>
      <c r="D2807" s="160"/>
    </row>
    <row r="2808" spans="1:4" ht="13.5" x14ac:dyDescent="0.25">
      <c r="A2808" s="159"/>
      <c r="B2808" s="159"/>
      <c r="C2808" s="159"/>
      <c r="D2808" s="160"/>
    </row>
    <row r="2809" spans="1:4" ht="13.5" x14ac:dyDescent="0.25">
      <c r="A2809" s="159"/>
      <c r="B2809" s="159"/>
      <c r="C2809" s="159"/>
      <c r="D2809" s="160"/>
    </row>
    <row r="2810" spans="1:4" ht="13.5" x14ac:dyDescent="0.25">
      <c r="A2810" s="159"/>
      <c r="B2810" s="159"/>
      <c r="C2810" s="159"/>
      <c r="D2810" s="160"/>
    </row>
    <row r="2811" spans="1:4" ht="13.5" x14ac:dyDescent="0.25">
      <c r="A2811" s="159"/>
      <c r="B2811" s="159"/>
      <c r="C2811" s="159"/>
      <c r="D2811" s="160"/>
    </row>
    <row r="2812" spans="1:4" ht="13.5" x14ac:dyDescent="0.25">
      <c r="A2812" s="159"/>
      <c r="B2812" s="159"/>
      <c r="C2812" s="159"/>
      <c r="D2812" s="160"/>
    </row>
    <row r="2813" spans="1:4" ht="13.5" x14ac:dyDescent="0.25">
      <c r="A2813" s="159"/>
      <c r="B2813" s="159"/>
      <c r="C2813" s="159"/>
      <c r="D2813" s="160"/>
    </row>
    <row r="2814" spans="1:4" ht="13.5" x14ac:dyDescent="0.25">
      <c r="A2814" s="159"/>
      <c r="B2814" s="159"/>
      <c r="C2814" s="159"/>
      <c r="D2814" s="160"/>
    </row>
    <row r="2815" spans="1:4" ht="13.5" x14ac:dyDescent="0.25">
      <c r="A2815" s="159"/>
      <c r="B2815" s="159"/>
      <c r="C2815" s="159"/>
      <c r="D2815" s="160"/>
    </row>
    <row r="2816" spans="1:4" ht="13.5" x14ac:dyDescent="0.25">
      <c r="A2816" s="159"/>
      <c r="B2816" s="159"/>
      <c r="C2816" s="159"/>
      <c r="D2816" s="160"/>
    </row>
    <row r="2817" spans="1:4" ht="13.5" x14ac:dyDescent="0.25">
      <c r="A2817" s="159"/>
      <c r="B2817" s="159"/>
      <c r="C2817" s="159"/>
      <c r="D2817" s="160"/>
    </row>
    <row r="2818" spans="1:4" ht="13.5" x14ac:dyDescent="0.25">
      <c r="A2818" s="159"/>
      <c r="B2818" s="159"/>
      <c r="C2818" s="159"/>
      <c r="D2818" s="160"/>
    </row>
    <row r="2819" spans="1:4" ht="13.5" x14ac:dyDescent="0.25">
      <c r="A2819" s="159"/>
      <c r="B2819" s="159"/>
      <c r="C2819" s="159"/>
      <c r="D2819" s="160"/>
    </row>
    <row r="2820" spans="1:4" ht="13.5" x14ac:dyDescent="0.25">
      <c r="A2820" s="159"/>
      <c r="B2820" s="159"/>
      <c r="C2820" s="159"/>
      <c r="D2820" s="160"/>
    </row>
    <row r="2821" spans="1:4" ht="13.5" x14ac:dyDescent="0.25">
      <c r="A2821" s="159"/>
      <c r="B2821" s="159"/>
      <c r="C2821" s="159"/>
      <c r="D2821" s="160"/>
    </row>
    <row r="2822" spans="1:4" ht="13.5" x14ac:dyDescent="0.25">
      <c r="A2822" s="159"/>
      <c r="B2822" s="159"/>
      <c r="C2822" s="159"/>
      <c r="D2822" s="160"/>
    </row>
    <row r="2823" spans="1:4" ht="13.5" x14ac:dyDescent="0.25">
      <c r="A2823" s="159"/>
      <c r="B2823" s="159"/>
      <c r="C2823" s="159"/>
      <c r="D2823" s="160"/>
    </row>
    <row r="2824" spans="1:4" ht="13.5" x14ac:dyDescent="0.25">
      <c r="A2824" s="159"/>
      <c r="B2824" s="159"/>
      <c r="C2824" s="159"/>
      <c r="D2824" s="160"/>
    </row>
    <row r="2825" spans="1:4" ht="13.5" x14ac:dyDescent="0.25">
      <c r="A2825" s="159"/>
      <c r="B2825" s="159"/>
      <c r="C2825" s="159"/>
      <c r="D2825" s="160"/>
    </row>
    <row r="2826" spans="1:4" ht="13.5" x14ac:dyDescent="0.25">
      <c r="A2826" s="159"/>
      <c r="B2826" s="159"/>
      <c r="C2826" s="159"/>
      <c r="D2826" s="160"/>
    </row>
    <row r="2827" spans="1:4" ht="13.5" x14ac:dyDescent="0.25">
      <c r="A2827" s="159"/>
      <c r="B2827" s="159"/>
      <c r="C2827" s="159"/>
      <c r="D2827" s="160"/>
    </row>
    <row r="2828" spans="1:4" ht="13.5" x14ac:dyDescent="0.25">
      <c r="A2828" s="159"/>
      <c r="B2828" s="159"/>
      <c r="C2828" s="159"/>
      <c r="D2828" s="160"/>
    </row>
    <row r="2829" spans="1:4" ht="13.5" x14ac:dyDescent="0.25">
      <c r="A2829" s="159"/>
      <c r="B2829" s="159"/>
      <c r="C2829" s="159"/>
      <c r="D2829" s="160"/>
    </row>
    <row r="2830" spans="1:4" ht="13.5" x14ac:dyDescent="0.25">
      <c r="A2830" s="159"/>
      <c r="B2830" s="159"/>
      <c r="C2830" s="159"/>
      <c r="D2830" s="160"/>
    </row>
    <row r="2831" spans="1:4" ht="13.5" x14ac:dyDescent="0.25">
      <c r="A2831" s="159"/>
      <c r="B2831" s="159"/>
      <c r="C2831" s="159"/>
      <c r="D2831" s="160"/>
    </row>
    <row r="2832" spans="1:4" ht="13.5" x14ac:dyDescent="0.25">
      <c r="A2832" s="159"/>
      <c r="B2832" s="159"/>
      <c r="C2832" s="159"/>
      <c r="D2832" s="160"/>
    </row>
    <row r="2833" spans="1:4" ht="13.5" x14ac:dyDescent="0.25">
      <c r="A2833" s="159"/>
      <c r="B2833" s="159"/>
      <c r="C2833" s="159"/>
      <c r="D2833" s="160"/>
    </row>
    <row r="2834" spans="1:4" ht="13.5" x14ac:dyDescent="0.25">
      <c r="A2834" s="159"/>
      <c r="B2834" s="159"/>
      <c r="C2834" s="159"/>
      <c r="D2834" s="160"/>
    </row>
    <row r="2835" spans="1:4" ht="13.5" x14ac:dyDescent="0.25">
      <c r="A2835" s="159"/>
      <c r="B2835" s="159"/>
      <c r="C2835" s="159"/>
      <c r="D2835" s="160"/>
    </row>
    <row r="2836" spans="1:4" ht="13.5" x14ac:dyDescent="0.25">
      <c r="A2836" s="159"/>
      <c r="B2836" s="159"/>
      <c r="C2836" s="159"/>
      <c r="D2836" s="160"/>
    </row>
    <row r="2837" spans="1:4" ht="13.5" x14ac:dyDescent="0.25">
      <c r="A2837" s="159"/>
      <c r="B2837" s="159"/>
      <c r="C2837" s="159"/>
      <c r="D2837" s="160"/>
    </row>
    <row r="2838" spans="1:4" ht="13.5" x14ac:dyDescent="0.25">
      <c r="A2838" s="159"/>
      <c r="B2838" s="159"/>
      <c r="C2838" s="159"/>
      <c r="D2838" s="160"/>
    </row>
    <row r="2839" spans="1:4" ht="13.5" x14ac:dyDescent="0.25">
      <c r="A2839" s="159"/>
      <c r="B2839" s="159"/>
      <c r="C2839" s="159"/>
      <c r="D2839" s="160"/>
    </row>
    <row r="2840" spans="1:4" ht="13.5" x14ac:dyDescent="0.25">
      <c r="A2840" s="159"/>
      <c r="B2840" s="159"/>
      <c r="C2840" s="159"/>
      <c r="D2840" s="160"/>
    </row>
    <row r="2841" spans="1:4" ht="13.5" x14ac:dyDescent="0.25">
      <c r="A2841" s="159"/>
      <c r="B2841" s="159"/>
      <c r="C2841" s="159"/>
      <c r="D2841" s="160"/>
    </row>
    <row r="2842" spans="1:4" ht="13.5" x14ac:dyDescent="0.25">
      <c r="A2842" s="159"/>
      <c r="B2842" s="159"/>
      <c r="C2842" s="159"/>
      <c r="D2842" s="160"/>
    </row>
    <row r="2843" spans="1:4" ht="13.5" x14ac:dyDescent="0.25">
      <c r="A2843" s="159"/>
      <c r="B2843" s="159"/>
      <c r="C2843" s="159"/>
      <c r="D2843" s="160"/>
    </row>
    <row r="2844" spans="1:4" ht="13.5" x14ac:dyDescent="0.25">
      <c r="A2844" s="159"/>
      <c r="B2844" s="159"/>
      <c r="C2844" s="159"/>
      <c r="D2844" s="160"/>
    </row>
    <row r="2845" spans="1:4" ht="13.5" x14ac:dyDescent="0.25">
      <c r="A2845" s="159"/>
      <c r="B2845" s="159"/>
      <c r="C2845" s="159"/>
      <c r="D2845" s="160"/>
    </row>
    <row r="2846" spans="1:4" ht="13.5" x14ac:dyDescent="0.25">
      <c r="A2846" s="159"/>
      <c r="B2846" s="159"/>
      <c r="C2846" s="159"/>
      <c r="D2846" s="160"/>
    </row>
    <row r="2847" spans="1:4" ht="13.5" x14ac:dyDescent="0.25">
      <c r="A2847" s="159"/>
      <c r="B2847" s="159"/>
      <c r="C2847" s="159"/>
      <c r="D2847" s="160"/>
    </row>
    <row r="2848" spans="1:4" ht="13.5" x14ac:dyDescent="0.25">
      <c r="A2848" s="159"/>
      <c r="B2848" s="159"/>
      <c r="C2848" s="159"/>
      <c r="D2848" s="160"/>
    </row>
    <row r="2849" spans="1:4" ht="13.5" x14ac:dyDescent="0.25">
      <c r="A2849" s="159"/>
      <c r="B2849" s="159"/>
      <c r="C2849" s="159"/>
      <c r="D2849" s="160"/>
    </row>
    <row r="2850" spans="1:4" ht="13.5" x14ac:dyDescent="0.25">
      <c r="A2850" s="159"/>
      <c r="B2850" s="159"/>
      <c r="C2850" s="159"/>
      <c r="D2850" s="160"/>
    </row>
    <row r="2851" spans="1:4" ht="13.5" x14ac:dyDescent="0.25">
      <c r="A2851" s="159"/>
      <c r="B2851" s="159"/>
      <c r="C2851" s="159"/>
      <c r="D2851" s="160"/>
    </row>
    <row r="2852" spans="1:4" ht="13.5" x14ac:dyDescent="0.25">
      <c r="A2852" s="159"/>
      <c r="B2852" s="159"/>
      <c r="C2852" s="159"/>
      <c r="D2852" s="160"/>
    </row>
    <row r="2853" spans="1:4" ht="13.5" x14ac:dyDescent="0.25">
      <c r="A2853" s="159"/>
      <c r="B2853" s="159"/>
      <c r="C2853" s="159"/>
      <c r="D2853" s="160"/>
    </row>
    <row r="2854" spans="1:4" ht="13.5" x14ac:dyDescent="0.25">
      <c r="A2854" s="159"/>
      <c r="B2854" s="159"/>
      <c r="C2854" s="159"/>
      <c r="D2854" s="160"/>
    </row>
    <row r="2855" spans="1:4" ht="13.5" x14ac:dyDescent="0.25">
      <c r="A2855" s="159"/>
      <c r="B2855" s="159"/>
      <c r="C2855" s="159"/>
      <c r="D2855" s="160"/>
    </row>
    <row r="2856" spans="1:4" ht="13.5" x14ac:dyDescent="0.25">
      <c r="A2856" s="159"/>
      <c r="B2856" s="159"/>
      <c r="C2856" s="159"/>
      <c r="D2856" s="160"/>
    </row>
    <row r="2857" spans="1:4" ht="13.5" x14ac:dyDescent="0.25">
      <c r="A2857" s="159"/>
      <c r="B2857" s="159"/>
      <c r="C2857" s="159"/>
      <c r="D2857" s="160"/>
    </row>
    <row r="2858" spans="1:4" ht="13.5" x14ac:dyDescent="0.25">
      <c r="A2858" s="159"/>
      <c r="B2858" s="159"/>
      <c r="C2858" s="159"/>
      <c r="D2858" s="160"/>
    </row>
    <row r="2859" spans="1:4" ht="13.5" x14ac:dyDescent="0.25">
      <c r="A2859" s="159"/>
      <c r="B2859" s="159"/>
      <c r="C2859" s="159"/>
      <c r="D2859" s="160"/>
    </row>
    <row r="2860" spans="1:4" ht="13.5" x14ac:dyDescent="0.25">
      <c r="A2860" s="159"/>
      <c r="B2860" s="159"/>
      <c r="C2860" s="159"/>
      <c r="D2860" s="160"/>
    </row>
    <row r="2861" spans="1:4" ht="13.5" x14ac:dyDescent="0.25">
      <c r="A2861" s="159"/>
      <c r="B2861" s="159"/>
      <c r="C2861" s="159"/>
      <c r="D2861" s="160"/>
    </row>
    <row r="2862" spans="1:4" ht="13.5" x14ac:dyDescent="0.25">
      <c r="A2862" s="159"/>
      <c r="B2862" s="159"/>
      <c r="C2862" s="159"/>
      <c r="D2862" s="160"/>
    </row>
    <row r="2863" spans="1:4" ht="13.5" x14ac:dyDescent="0.25">
      <c r="A2863" s="159"/>
      <c r="B2863" s="159"/>
      <c r="C2863" s="159"/>
      <c r="D2863" s="160"/>
    </row>
    <row r="2864" spans="1:4" ht="13.5" x14ac:dyDescent="0.25">
      <c r="A2864" s="159"/>
      <c r="B2864" s="159"/>
      <c r="C2864" s="159"/>
      <c r="D2864" s="160"/>
    </row>
    <row r="2865" spans="1:4" ht="13.5" x14ac:dyDescent="0.25">
      <c r="A2865" s="159"/>
      <c r="B2865" s="159"/>
      <c r="C2865" s="159"/>
      <c r="D2865" s="160"/>
    </row>
    <row r="2866" spans="1:4" ht="13.5" x14ac:dyDescent="0.25">
      <c r="A2866" s="159"/>
      <c r="B2866" s="159"/>
      <c r="C2866" s="159"/>
      <c r="D2866" s="160"/>
    </row>
    <row r="2867" spans="1:4" ht="13.5" x14ac:dyDescent="0.25">
      <c r="A2867" s="159"/>
      <c r="B2867" s="159"/>
      <c r="C2867" s="159"/>
      <c r="D2867" s="160"/>
    </row>
    <row r="2868" spans="1:4" ht="13.5" x14ac:dyDescent="0.25">
      <c r="A2868" s="159"/>
      <c r="B2868" s="159"/>
      <c r="C2868" s="159"/>
      <c r="D2868" s="160"/>
    </row>
    <row r="2869" spans="1:4" ht="13.5" x14ac:dyDescent="0.25">
      <c r="A2869" s="159"/>
      <c r="B2869" s="159"/>
      <c r="C2869" s="159"/>
      <c r="D2869" s="160"/>
    </row>
    <row r="2870" spans="1:4" ht="13.5" x14ac:dyDescent="0.25">
      <c r="A2870" s="159"/>
      <c r="B2870" s="159"/>
      <c r="C2870" s="159"/>
      <c r="D2870" s="160"/>
    </row>
    <row r="2871" spans="1:4" ht="13.5" x14ac:dyDescent="0.25">
      <c r="A2871" s="159"/>
      <c r="B2871" s="159"/>
      <c r="C2871" s="159"/>
      <c r="D2871" s="160"/>
    </row>
    <row r="2872" spans="1:4" ht="13.5" x14ac:dyDescent="0.25">
      <c r="A2872" s="159"/>
      <c r="B2872" s="159"/>
      <c r="C2872" s="159"/>
      <c r="D2872" s="160"/>
    </row>
    <row r="2873" spans="1:4" ht="13.5" x14ac:dyDescent="0.25">
      <c r="A2873" s="159"/>
      <c r="B2873" s="159"/>
      <c r="C2873" s="159"/>
      <c r="D2873" s="160"/>
    </row>
    <row r="2874" spans="1:4" ht="13.5" x14ac:dyDescent="0.25">
      <c r="A2874" s="159"/>
      <c r="B2874" s="159"/>
      <c r="C2874" s="159"/>
      <c r="D2874" s="160"/>
    </row>
    <row r="2875" spans="1:4" ht="13.5" x14ac:dyDescent="0.25">
      <c r="A2875" s="159"/>
      <c r="B2875" s="159"/>
      <c r="C2875" s="159"/>
      <c r="D2875" s="160"/>
    </row>
    <row r="2876" spans="1:4" ht="13.5" x14ac:dyDescent="0.25">
      <c r="A2876" s="159"/>
      <c r="B2876" s="159"/>
      <c r="C2876" s="159"/>
      <c r="D2876" s="160"/>
    </row>
    <row r="2877" spans="1:4" ht="13.5" x14ac:dyDescent="0.25">
      <c r="A2877" s="159"/>
      <c r="B2877" s="159"/>
      <c r="C2877" s="159"/>
      <c r="D2877" s="160"/>
    </row>
    <row r="2878" spans="1:4" ht="13.5" x14ac:dyDescent="0.25">
      <c r="A2878" s="159"/>
      <c r="B2878" s="159"/>
      <c r="C2878" s="159"/>
      <c r="D2878" s="160"/>
    </row>
    <row r="2879" spans="1:4" ht="13.5" x14ac:dyDescent="0.25">
      <c r="A2879" s="159"/>
      <c r="B2879" s="159"/>
      <c r="C2879" s="159"/>
      <c r="D2879" s="160"/>
    </row>
    <row r="2880" spans="1:4" ht="13.5" x14ac:dyDescent="0.25">
      <c r="A2880" s="159"/>
      <c r="B2880" s="159"/>
      <c r="C2880" s="159"/>
      <c r="D2880" s="160"/>
    </row>
    <row r="2881" spans="1:4" ht="13.5" x14ac:dyDescent="0.25">
      <c r="A2881" s="159"/>
      <c r="B2881" s="159"/>
      <c r="C2881" s="159"/>
      <c r="D2881" s="160"/>
    </row>
    <row r="2882" spans="1:4" ht="13.5" x14ac:dyDescent="0.25">
      <c r="A2882" s="159"/>
      <c r="B2882" s="159"/>
      <c r="C2882" s="159"/>
      <c r="D2882" s="160"/>
    </row>
    <row r="2883" spans="1:4" ht="13.5" x14ac:dyDescent="0.25">
      <c r="A2883" s="159"/>
      <c r="B2883" s="159"/>
      <c r="C2883" s="159"/>
      <c r="D2883" s="160"/>
    </row>
    <row r="2884" spans="1:4" ht="13.5" x14ac:dyDescent="0.25">
      <c r="A2884" s="159"/>
      <c r="B2884" s="159"/>
      <c r="C2884" s="159"/>
      <c r="D2884" s="160"/>
    </row>
    <row r="2885" spans="1:4" ht="13.5" x14ac:dyDescent="0.25">
      <c r="A2885" s="159"/>
      <c r="B2885" s="159"/>
      <c r="C2885" s="159"/>
      <c r="D2885" s="160"/>
    </row>
    <row r="2886" spans="1:4" ht="13.5" x14ac:dyDescent="0.25">
      <c r="A2886" s="159"/>
      <c r="B2886" s="159"/>
      <c r="C2886" s="159"/>
      <c r="D2886" s="160"/>
    </row>
    <row r="2887" spans="1:4" ht="13.5" x14ac:dyDescent="0.25">
      <c r="A2887" s="159"/>
      <c r="B2887" s="159"/>
      <c r="C2887" s="159"/>
      <c r="D2887" s="160"/>
    </row>
    <row r="2888" spans="1:4" ht="13.5" x14ac:dyDescent="0.25">
      <c r="A2888" s="159"/>
      <c r="B2888" s="159"/>
      <c r="C2888" s="159"/>
      <c r="D2888" s="160"/>
    </row>
    <row r="2889" spans="1:4" ht="13.5" x14ac:dyDescent="0.25">
      <c r="A2889" s="159"/>
      <c r="B2889" s="159"/>
      <c r="C2889" s="159"/>
      <c r="D2889" s="160"/>
    </row>
    <row r="2890" spans="1:4" ht="13.5" x14ac:dyDescent="0.25">
      <c r="A2890" s="159"/>
      <c r="B2890" s="159"/>
      <c r="C2890" s="159"/>
      <c r="D2890" s="160"/>
    </row>
    <row r="2891" spans="1:4" ht="13.5" x14ac:dyDescent="0.25">
      <c r="A2891" s="159"/>
      <c r="B2891" s="159"/>
      <c r="C2891" s="159"/>
      <c r="D2891" s="160"/>
    </row>
    <row r="2892" spans="1:4" ht="13.5" x14ac:dyDescent="0.25">
      <c r="A2892" s="159"/>
      <c r="B2892" s="159"/>
      <c r="C2892" s="159"/>
      <c r="D2892" s="160"/>
    </row>
    <row r="2893" spans="1:4" ht="13.5" x14ac:dyDescent="0.25">
      <c r="A2893" s="159"/>
      <c r="B2893" s="159"/>
      <c r="C2893" s="159"/>
      <c r="D2893" s="160"/>
    </row>
    <row r="2894" spans="1:4" ht="13.5" x14ac:dyDescent="0.25">
      <c r="A2894" s="159"/>
      <c r="B2894" s="159"/>
      <c r="C2894" s="159"/>
      <c r="D2894" s="160"/>
    </row>
    <row r="2895" spans="1:4" ht="13.5" x14ac:dyDescent="0.25">
      <c r="A2895" s="159"/>
      <c r="B2895" s="159"/>
      <c r="C2895" s="159"/>
      <c r="D2895" s="160"/>
    </row>
    <row r="2896" spans="1:4" ht="13.5" x14ac:dyDescent="0.25">
      <c r="A2896" s="159"/>
      <c r="B2896" s="159"/>
      <c r="C2896" s="159"/>
      <c r="D2896" s="160"/>
    </row>
    <row r="2897" spans="1:4" ht="13.5" x14ac:dyDescent="0.25">
      <c r="A2897" s="159"/>
      <c r="B2897" s="159"/>
      <c r="C2897" s="159"/>
      <c r="D2897" s="160"/>
    </row>
    <row r="2898" spans="1:4" ht="13.5" x14ac:dyDescent="0.25">
      <c r="A2898" s="159"/>
      <c r="B2898" s="159"/>
      <c r="C2898" s="159"/>
      <c r="D2898" s="160"/>
    </row>
    <row r="2899" spans="1:4" ht="13.5" x14ac:dyDescent="0.25">
      <c r="A2899" s="159"/>
      <c r="B2899" s="159"/>
      <c r="C2899" s="159"/>
      <c r="D2899" s="160"/>
    </row>
    <row r="2900" spans="1:4" ht="13.5" x14ac:dyDescent="0.25">
      <c r="A2900" s="159"/>
      <c r="B2900" s="159"/>
      <c r="C2900" s="159"/>
      <c r="D2900" s="160"/>
    </row>
    <row r="2901" spans="1:4" ht="13.5" x14ac:dyDescent="0.25">
      <c r="A2901" s="159"/>
      <c r="B2901" s="159"/>
      <c r="C2901" s="159"/>
      <c r="D2901" s="160"/>
    </row>
    <row r="2902" spans="1:4" ht="13.5" x14ac:dyDescent="0.25">
      <c r="A2902" s="159"/>
      <c r="B2902" s="159"/>
      <c r="C2902" s="159"/>
      <c r="D2902" s="160"/>
    </row>
    <row r="2903" spans="1:4" ht="13.5" x14ac:dyDescent="0.25">
      <c r="A2903" s="159"/>
      <c r="B2903" s="159"/>
      <c r="C2903" s="159"/>
      <c r="D2903" s="160"/>
    </row>
    <row r="2904" spans="1:4" ht="13.5" x14ac:dyDescent="0.25">
      <c r="A2904" s="159"/>
      <c r="B2904" s="159"/>
      <c r="C2904" s="159"/>
      <c r="D2904" s="160"/>
    </row>
    <row r="2905" spans="1:4" ht="13.5" x14ac:dyDescent="0.25">
      <c r="A2905" s="159"/>
      <c r="B2905" s="159"/>
      <c r="C2905" s="159"/>
      <c r="D2905" s="160"/>
    </row>
    <row r="2906" spans="1:4" ht="13.5" x14ac:dyDescent="0.25">
      <c r="A2906" s="159"/>
      <c r="B2906" s="159"/>
      <c r="C2906" s="159"/>
      <c r="D2906" s="160"/>
    </row>
    <row r="2907" spans="1:4" ht="13.5" x14ac:dyDescent="0.25">
      <c r="A2907" s="159"/>
      <c r="B2907" s="159"/>
      <c r="C2907" s="159"/>
      <c r="D2907" s="160"/>
    </row>
    <row r="2908" spans="1:4" ht="13.5" x14ac:dyDescent="0.25">
      <c r="A2908" s="159"/>
      <c r="B2908" s="159"/>
      <c r="C2908" s="159"/>
      <c r="D2908" s="160"/>
    </row>
    <row r="2909" spans="1:4" ht="13.5" x14ac:dyDescent="0.25">
      <c r="A2909" s="159"/>
      <c r="B2909" s="159"/>
      <c r="C2909" s="159"/>
      <c r="D2909" s="160"/>
    </row>
    <row r="2910" spans="1:4" ht="13.5" x14ac:dyDescent="0.25">
      <c r="A2910" s="159"/>
      <c r="B2910" s="159"/>
      <c r="C2910" s="159"/>
      <c r="D2910" s="160"/>
    </row>
    <row r="2911" spans="1:4" ht="13.5" x14ac:dyDescent="0.25">
      <c r="A2911" s="159"/>
      <c r="B2911" s="159"/>
      <c r="C2911" s="159"/>
      <c r="D2911" s="160"/>
    </row>
    <row r="2912" spans="1:4" ht="13.5" x14ac:dyDescent="0.25">
      <c r="A2912" s="159"/>
      <c r="B2912" s="159"/>
      <c r="C2912" s="159"/>
      <c r="D2912" s="160"/>
    </row>
    <row r="2913" spans="1:4" ht="13.5" x14ac:dyDescent="0.25">
      <c r="A2913" s="159"/>
      <c r="B2913" s="159"/>
      <c r="C2913" s="159"/>
      <c r="D2913" s="160"/>
    </row>
    <row r="2914" spans="1:4" ht="13.5" x14ac:dyDescent="0.25">
      <c r="A2914" s="159"/>
      <c r="B2914" s="159"/>
      <c r="C2914" s="159"/>
      <c r="D2914" s="160"/>
    </row>
    <row r="2915" spans="1:4" ht="13.5" x14ac:dyDescent="0.25">
      <c r="A2915" s="159"/>
      <c r="B2915" s="159"/>
      <c r="C2915" s="159"/>
      <c r="D2915" s="160"/>
    </row>
    <row r="2916" spans="1:4" ht="13.5" x14ac:dyDescent="0.25">
      <c r="A2916" s="159"/>
      <c r="B2916" s="159"/>
      <c r="C2916" s="159"/>
      <c r="D2916" s="160"/>
    </row>
    <row r="2917" spans="1:4" ht="13.5" x14ac:dyDescent="0.25">
      <c r="A2917" s="159"/>
      <c r="B2917" s="159"/>
      <c r="C2917" s="159"/>
      <c r="D2917" s="160"/>
    </row>
    <row r="2918" spans="1:4" ht="13.5" x14ac:dyDescent="0.25">
      <c r="A2918" s="159"/>
      <c r="B2918" s="159"/>
      <c r="C2918" s="159"/>
      <c r="D2918" s="160"/>
    </row>
    <row r="2919" spans="1:4" ht="13.5" x14ac:dyDescent="0.25">
      <c r="A2919" s="159"/>
      <c r="B2919" s="159"/>
      <c r="C2919" s="159"/>
      <c r="D2919" s="160"/>
    </row>
    <row r="2920" spans="1:4" ht="13.5" x14ac:dyDescent="0.25">
      <c r="A2920" s="159"/>
      <c r="B2920" s="159"/>
      <c r="C2920" s="159"/>
      <c r="D2920" s="160"/>
    </row>
    <row r="2921" spans="1:4" ht="13.5" x14ac:dyDescent="0.25">
      <c r="A2921" s="159"/>
      <c r="B2921" s="159"/>
      <c r="C2921" s="159"/>
      <c r="D2921" s="160"/>
    </row>
    <row r="2922" spans="1:4" ht="13.5" x14ac:dyDescent="0.25">
      <c r="A2922" s="159"/>
      <c r="B2922" s="159"/>
      <c r="C2922" s="159"/>
      <c r="D2922" s="160"/>
    </row>
    <row r="2923" spans="1:4" ht="13.5" x14ac:dyDescent="0.25">
      <c r="A2923" s="159"/>
      <c r="B2923" s="159"/>
      <c r="C2923" s="159"/>
      <c r="D2923" s="160"/>
    </row>
    <row r="2924" spans="1:4" ht="13.5" x14ac:dyDescent="0.25">
      <c r="A2924" s="159"/>
      <c r="B2924" s="159"/>
      <c r="C2924" s="159"/>
      <c r="D2924" s="160"/>
    </row>
    <row r="2925" spans="1:4" ht="13.5" x14ac:dyDescent="0.25">
      <c r="A2925" s="159"/>
      <c r="B2925" s="159"/>
      <c r="C2925" s="159"/>
      <c r="D2925" s="160"/>
    </row>
    <row r="2926" spans="1:4" ht="13.5" x14ac:dyDescent="0.25">
      <c r="A2926" s="159"/>
      <c r="B2926" s="159"/>
      <c r="C2926" s="159"/>
      <c r="D2926" s="160"/>
    </row>
    <row r="2927" spans="1:4" ht="13.5" x14ac:dyDescent="0.25">
      <c r="A2927" s="159"/>
      <c r="B2927" s="159"/>
      <c r="C2927" s="159"/>
      <c r="D2927" s="160"/>
    </row>
    <row r="2928" spans="1:4" ht="13.5" x14ac:dyDescent="0.25">
      <c r="A2928" s="159"/>
      <c r="B2928" s="159"/>
      <c r="C2928" s="159"/>
      <c r="D2928" s="160"/>
    </row>
    <row r="2929" spans="1:4" ht="13.5" x14ac:dyDescent="0.25">
      <c r="A2929" s="159"/>
      <c r="B2929" s="159"/>
      <c r="C2929" s="159"/>
      <c r="D2929" s="160"/>
    </row>
    <row r="2930" spans="1:4" ht="13.5" x14ac:dyDescent="0.25">
      <c r="A2930" s="159"/>
      <c r="B2930" s="159"/>
      <c r="C2930" s="159"/>
      <c r="D2930" s="160"/>
    </row>
    <row r="2931" spans="1:4" ht="13.5" x14ac:dyDescent="0.25">
      <c r="A2931" s="159"/>
      <c r="B2931" s="159"/>
      <c r="C2931" s="159"/>
      <c r="D2931" s="160"/>
    </row>
    <row r="2932" spans="1:4" ht="13.5" x14ac:dyDescent="0.25">
      <c r="A2932" s="159"/>
      <c r="B2932" s="159"/>
      <c r="C2932" s="159"/>
      <c r="D2932" s="160"/>
    </row>
    <row r="2933" spans="1:4" ht="13.5" x14ac:dyDescent="0.25">
      <c r="A2933" s="159"/>
      <c r="B2933" s="159"/>
      <c r="C2933" s="159"/>
      <c r="D2933" s="160"/>
    </row>
    <row r="2934" spans="1:4" ht="13.5" x14ac:dyDescent="0.25">
      <c r="A2934" s="159"/>
      <c r="B2934" s="159"/>
      <c r="C2934" s="159"/>
      <c r="D2934" s="160"/>
    </row>
    <row r="2935" spans="1:4" ht="13.5" x14ac:dyDescent="0.25">
      <c r="A2935" s="159"/>
      <c r="B2935" s="159"/>
      <c r="C2935" s="159"/>
      <c r="D2935" s="160"/>
    </row>
    <row r="2936" spans="1:4" ht="13.5" x14ac:dyDescent="0.25">
      <c r="A2936" s="159"/>
      <c r="B2936" s="159"/>
      <c r="C2936" s="159"/>
      <c r="D2936" s="160"/>
    </row>
    <row r="2937" spans="1:4" ht="13.5" x14ac:dyDescent="0.25">
      <c r="A2937" s="159"/>
      <c r="B2937" s="159"/>
      <c r="C2937" s="159"/>
      <c r="D2937" s="160"/>
    </row>
    <row r="2938" spans="1:4" ht="13.5" x14ac:dyDescent="0.25">
      <c r="A2938" s="159"/>
      <c r="B2938" s="159"/>
      <c r="C2938" s="159"/>
      <c r="D2938" s="160"/>
    </row>
    <row r="2939" spans="1:4" ht="13.5" x14ac:dyDescent="0.25">
      <c r="A2939" s="159"/>
      <c r="B2939" s="159"/>
      <c r="C2939" s="159"/>
      <c r="D2939" s="160"/>
    </row>
    <row r="2940" spans="1:4" ht="13.5" x14ac:dyDescent="0.25">
      <c r="A2940" s="159"/>
      <c r="B2940" s="159"/>
      <c r="C2940" s="159"/>
      <c r="D2940" s="160"/>
    </row>
    <row r="2941" spans="1:4" ht="13.5" x14ac:dyDescent="0.25">
      <c r="A2941" s="159"/>
      <c r="B2941" s="159"/>
      <c r="C2941" s="159"/>
      <c r="D2941" s="160"/>
    </row>
    <row r="2942" spans="1:4" ht="13.5" x14ac:dyDescent="0.25">
      <c r="A2942" s="159"/>
      <c r="B2942" s="159"/>
      <c r="C2942" s="159"/>
      <c r="D2942" s="160"/>
    </row>
    <row r="2943" spans="1:4" ht="13.5" x14ac:dyDescent="0.25">
      <c r="A2943" s="159"/>
      <c r="B2943" s="159"/>
      <c r="C2943" s="159"/>
      <c r="D2943" s="160"/>
    </row>
    <row r="2944" spans="1:4" ht="13.5" x14ac:dyDescent="0.25">
      <c r="A2944" s="159"/>
      <c r="B2944" s="159"/>
      <c r="C2944" s="159"/>
      <c r="D2944" s="160"/>
    </row>
    <row r="2945" spans="1:4" ht="13.5" x14ac:dyDescent="0.25">
      <c r="A2945" s="159"/>
      <c r="B2945" s="159"/>
      <c r="C2945" s="159"/>
      <c r="D2945" s="160"/>
    </row>
    <row r="2946" spans="1:4" ht="13.5" x14ac:dyDescent="0.25">
      <c r="A2946" s="159"/>
      <c r="B2946" s="159"/>
      <c r="C2946" s="159"/>
      <c r="D2946" s="160"/>
    </row>
    <row r="2947" spans="1:4" ht="13.5" x14ac:dyDescent="0.25">
      <c r="A2947" s="159"/>
      <c r="B2947" s="159"/>
      <c r="C2947" s="159"/>
      <c r="D2947" s="160"/>
    </row>
    <row r="2948" spans="1:4" ht="13.5" x14ac:dyDescent="0.25">
      <c r="A2948" s="159"/>
      <c r="B2948" s="159"/>
      <c r="C2948" s="159"/>
      <c r="D2948" s="160"/>
    </row>
    <row r="2949" spans="1:4" ht="13.5" x14ac:dyDescent="0.25">
      <c r="A2949" s="159"/>
      <c r="B2949" s="159"/>
      <c r="C2949" s="159"/>
      <c r="D2949" s="160"/>
    </row>
    <row r="2950" spans="1:4" ht="13.5" x14ac:dyDescent="0.25">
      <c r="A2950" s="159"/>
      <c r="B2950" s="159"/>
      <c r="C2950" s="159"/>
      <c r="D2950" s="160"/>
    </row>
    <row r="2951" spans="1:4" ht="13.5" x14ac:dyDescent="0.25">
      <c r="A2951" s="159"/>
      <c r="B2951" s="159"/>
      <c r="C2951" s="159"/>
      <c r="D2951" s="160"/>
    </row>
    <row r="2952" spans="1:4" ht="13.5" x14ac:dyDescent="0.25">
      <c r="A2952" s="159"/>
      <c r="B2952" s="159"/>
      <c r="C2952" s="159"/>
      <c r="D2952" s="160"/>
    </row>
    <row r="2953" spans="1:4" ht="13.5" x14ac:dyDescent="0.25">
      <c r="A2953" s="159"/>
      <c r="B2953" s="159"/>
      <c r="C2953" s="159"/>
      <c r="D2953" s="160"/>
    </row>
    <row r="2954" spans="1:4" ht="13.5" x14ac:dyDescent="0.25">
      <c r="A2954" s="159"/>
      <c r="B2954" s="159"/>
      <c r="C2954" s="159"/>
      <c r="D2954" s="160"/>
    </row>
    <row r="2955" spans="1:4" ht="13.5" x14ac:dyDescent="0.25">
      <c r="A2955" s="159"/>
      <c r="B2955" s="159"/>
      <c r="C2955" s="159"/>
      <c r="D2955" s="160"/>
    </row>
    <row r="2956" spans="1:4" ht="13.5" x14ac:dyDescent="0.25">
      <c r="A2956" s="159"/>
      <c r="B2956" s="159"/>
      <c r="C2956" s="159"/>
      <c r="D2956" s="160"/>
    </row>
    <row r="2957" spans="1:4" ht="13.5" x14ac:dyDescent="0.25">
      <c r="A2957" s="159"/>
      <c r="B2957" s="159"/>
      <c r="C2957" s="159"/>
      <c r="D2957" s="160"/>
    </row>
    <row r="2958" spans="1:4" ht="13.5" x14ac:dyDescent="0.25">
      <c r="A2958" s="159"/>
      <c r="B2958" s="159"/>
      <c r="C2958" s="159"/>
      <c r="D2958" s="160"/>
    </row>
    <row r="2959" spans="1:4" ht="13.5" x14ac:dyDescent="0.25">
      <c r="A2959" s="159"/>
      <c r="B2959" s="159"/>
      <c r="C2959" s="159"/>
      <c r="D2959" s="160"/>
    </row>
    <row r="2960" spans="1:4" ht="13.5" x14ac:dyDescent="0.25">
      <c r="A2960" s="159"/>
      <c r="B2960" s="159"/>
      <c r="C2960" s="159"/>
      <c r="D2960" s="160"/>
    </row>
    <row r="2961" spans="1:4" ht="13.5" x14ac:dyDescent="0.25">
      <c r="A2961" s="159"/>
      <c r="B2961" s="159"/>
      <c r="C2961" s="159"/>
      <c r="D2961" s="160"/>
    </row>
    <row r="2962" spans="1:4" ht="13.5" x14ac:dyDescent="0.25">
      <c r="A2962" s="159"/>
      <c r="B2962" s="159"/>
      <c r="C2962" s="159"/>
      <c r="D2962" s="160"/>
    </row>
    <row r="2963" spans="1:4" ht="13.5" x14ac:dyDescent="0.25">
      <c r="A2963" s="159"/>
      <c r="B2963" s="159"/>
      <c r="C2963" s="159"/>
      <c r="D2963" s="160"/>
    </row>
    <row r="2964" spans="1:4" ht="13.5" x14ac:dyDescent="0.25">
      <c r="A2964" s="159"/>
      <c r="B2964" s="159"/>
      <c r="C2964" s="159"/>
      <c r="D2964" s="160"/>
    </row>
    <row r="2965" spans="1:4" ht="13.5" x14ac:dyDescent="0.25">
      <c r="A2965" s="159"/>
      <c r="B2965" s="159"/>
      <c r="C2965" s="159"/>
      <c r="D2965" s="160"/>
    </row>
    <row r="2966" spans="1:4" ht="13.5" x14ac:dyDescent="0.25">
      <c r="A2966" s="159"/>
      <c r="B2966" s="159"/>
      <c r="C2966" s="159"/>
      <c r="D2966" s="160"/>
    </row>
    <row r="2967" spans="1:4" ht="13.5" x14ac:dyDescent="0.25">
      <c r="A2967" s="159"/>
      <c r="B2967" s="159"/>
      <c r="C2967" s="159"/>
      <c r="D2967" s="160"/>
    </row>
    <row r="2968" spans="1:4" ht="13.5" x14ac:dyDescent="0.25">
      <c r="A2968" s="159"/>
      <c r="B2968" s="159"/>
      <c r="C2968" s="159"/>
      <c r="D2968" s="160"/>
    </row>
    <row r="2969" spans="1:4" ht="13.5" x14ac:dyDescent="0.25">
      <c r="A2969" s="159"/>
      <c r="B2969" s="159"/>
      <c r="C2969" s="159"/>
      <c r="D2969" s="160"/>
    </row>
    <row r="2970" spans="1:4" ht="13.5" x14ac:dyDescent="0.25">
      <c r="A2970" s="159"/>
      <c r="B2970" s="159"/>
      <c r="C2970" s="159"/>
      <c r="D2970" s="160"/>
    </row>
    <row r="2971" spans="1:4" ht="13.5" x14ac:dyDescent="0.25">
      <c r="A2971" s="159"/>
      <c r="B2971" s="159"/>
      <c r="C2971" s="159"/>
      <c r="D2971" s="160"/>
    </row>
    <row r="2972" spans="1:4" ht="13.5" x14ac:dyDescent="0.25">
      <c r="A2972" s="159"/>
      <c r="B2972" s="159"/>
      <c r="C2972" s="159"/>
      <c r="D2972" s="160"/>
    </row>
    <row r="2973" spans="1:4" ht="13.5" x14ac:dyDescent="0.25">
      <c r="A2973" s="159"/>
      <c r="B2973" s="159"/>
      <c r="C2973" s="159"/>
      <c r="D2973" s="160"/>
    </row>
    <row r="2974" spans="1:4" ht="13.5" x14ac:dyDescent="0.25">
      <c r="A2974" s="159"/>
      <c r="B2974" s="159"/>
      <c r="C2974" s="159"/>
      <c r="D2974" s="160"/>
    </row>
    <row r="2975" spans="1:4" ht="13.5" x14ac:dyDescent="0.25">
      <c r="A2975" s="159"/>
      <c r="B2975" s="159"/>
      <c r="C2975" s="159"/>
      <c r="D2975" s="160"/>
    </row>
    <row r="2976" spans="1:4" ht="13.5" x14ac:dyDescent="0.25">
      <c r="A2976" s="159"/>
      <c r="B2976" s="159"/>
      <c r="C2976" s="159"/>
      <c r="D2976" s="160"/>
    </row>
    <row r="2977" spans="1:4" ht="13.5" x14ac:dyDescent="0.25">
      <c r="A2977" s="159"/>
      <c r="B2977" s="159"/>
      <c r="C2977" s="159"/>
      <c r="D2977" s="160"/>
    </row>
    <row r="2978" spans="1:4" ht="13.5" x14ac:dyDescent="0.25">
      <c r="A2978" s="159"/>
      <c r="B2978" s="159"/>
      <c r="C2978" s="159"/>
      <c r="D2978" s="160"/>
    </row>
    <row r="2979" spans="1:4" ht="13.5" x14ac:dyDescent="0.25">
      <c r="A2979" s="159"/>
      <c r="B2979" s="159"/>
      <c r="C2979" s="159"/>
      <c r="D2979" s="160"/>
    </row>
    <row r="2980" spans="1:4" ht="13.5" x14ac:dyDescent="0.25">
      <c r="A2980" s="159"/>
      <c r="B2980" s="159"/>
      <c r="C2980" s="159"/>
      <c r="D2980" s="160"/>
    </row>
    <row r="2981" spans="1:4" ht="13.5" x14ac:dyDescent="0.25">
      <c r="A2981" s="159"/>
      <c r="B2981" s="159"/>
      <c r="C2981" s="159"/>
      <c r="D2981" s="160"/>
    </row>
    <row r="2982" spans="1:4" ht="13.5" x14ac:dyDescent="0.25">
      <c r="A2982" s="159"/>
      <c r="B2982" s="159"/>
      <c r="C2982" s="159"/>
      <c r="D2982" s="160"/>
    </row>
    <row r="2983" spans="1:4" ht="13.5" x14ac:dyDescent="0.25">
      <c r="A2983" s="159"/>
      <c r="B2983" s="159"/>
      <c r="C2983" s="159"/>
      <c r="D2983" s="160"/>
    </row>
    <row r="2984" spans="1:4" ht="13.5" x14ac:dyDescent="0.25">
      <c r="A2984" s="159"/>
      <c r="B2984" s="159"/>
      <c r="C2984" s="159"/>
      <c r="D2984" s="160"/>
    </row>
    <row r="2985" spans="1:4" ht="13.5" x14ac:dyDescent="0.25">
      <c r="A2985" s="159"/>
      <c r="B2985" s="159"/>
      <c r="C2985" s="159"/>
      <c r="D2985" s="160"/>
    </row>
    <row r="2986" spans="1:4" ht="13.5" x14ac:dyDescent="0.25">
      <c r="A2986" s="159"/>
      <c r="B2986" s="159"/>
      <c r="C2986" s="159"/>
      <c r="D2986" s="160"/>
    </row>
    <row r="2987" spans="1:4" ht="13.5" x14ac:dyDescent="0.25">
      <c r="A2987" s="159"/>
      <c r="B2987" s="159"/>
      <c r="C2987" s="159"/>
      <c r="D2987" s="160"/>
    </row>
    <row r="2988" spans="1:4" ht="13.5" x14ac:dyDescent="0.25">
      <c r="A2988" s="159"/>
      <c r="B2988" s="159"/>
      <c r="C2988" s="159"/>
      <c r="D2988" s="160"/>
    </row>
    <row r="2989" spans="1:4" ht="13.5" x14ac:dyDescent="0.25">
      <c r="A2989" s="159"/>
      <c r="B2989" s="159"/>
      <c r="C2989" s="159"/>
      <c r="D2989" s="160"/>
    </row>
    <row r="2990" spans="1:4" ht="13.5" x14ac:dyDescent="0.25">
      <c r="A2990" s="159"/>
      <c r="B2990" s="159"/>
      <c r="C2990" s="159"/>
      <c r="D2990" s="160"/>
    </row>
    <row r="2991" spans="1:4" ht="13.5" x14ac:dyDescent="0.25">
      <c r="A2991" s="159"/>
      <c r="B2991" s="159"/>
      <c r="C2991" s="159"/>
      <c r="D2991" s="160"/>
    </row>
    <row r="2992" spans="1:4" ht="13.5" x14ac:dyDescent="0.25">
      <c r="A2992" s="159"/>
      <c r="B2992" s="159"/>
      <c r="C2992" s="159"/>
      <c r="D2992" s="160"/>
    </row>
    <row r="2993" spans="1:4" ht="13.5" x14ac:dyDescent="0.25">
      <c r="A2993" s="159"/>
      <c r="B2993" s="159"/>
      <c r="C2993" s="159"/>
      <c r="D2993" s="160"/>
    </row>
    <row r="2994" spans="1:4" ht="13.5" x14ac:dyDescent="0.25">
      <c r="A2994" s="159"/>
      <c r="B2994" s="159"/>
      <c r="C2994" s="159"/>
      <c r="D2994" s="160"/>
    </row>
    <row r="2995" spans="1:4" ht="13.5" x14ac:dyDescent="0.25">
      <c r="A2995" s="159"/>
      <c r="B2995" s="159"/>
      <c r="C2995" s="159"/>
      <c r="D2995" s="160"/>
    </row>
    <row r="2996" spans="1:4" ht="13.5" x14ac:dyDescent="0.25">
      <c r="A2996" s="159"/>
      <c r="B2996" s="159"/>
      <c r="C2996" s="159"/>
      <c r="D2996" s="160"/>
    </row>
    <row r="2997" spans="1:4" ht="13.5" x14ac:dyDescent="0.25">
      <c r="A2997" s="159"/>
      <c r="B2997" s="159"/>
      <c r="C2997" s="159"/>
      <c r="D2997" s="160"/>
    </row>
    <row r="2998" spans="1:4" ht="13.5" x14ac:dyDescent="0.25">
      <c r="A2998" s="159"/>
      <c r="B2998" s="159"/>
      <c r="C2998" s="159"/>
      <c r="D2998" s="160"/>
    </row>
    <row r="2999" spans="1:4" ht="13.5" x14ac:dyDescent="0.25">
      <c r="A2999" s="159"/>
      <c r="B2999" s="159"/>
      <c r="C2999" s="159"/>
      <c r="D2999" s="160"/>
    </row>
    <row r="3000" spans="1:4" ht="13.5" x14ac:dyDescent="0.25">
      <c r="A3000" s="159"/>
      <c r="B3000" s="159"/>
      <c r="C3000" s="159"/>
      <c r="D3000" s="160"/>
    </row>
    <row r="3001" spans="1:4" ht="13.5" x14ac:dyDescent="0.25">
      <c r="A3001" s="159"/>
      <c r="B3001" s="159"/>
      <c r="C3001" s="159"/>
      <c r="D3001" s="160"/>
    </row>
    <row r="3002" spans="1:4" ht="13.5" x14ac:dyDescent="0.25">
      <c r="A3002" s="159"/>
      <c r="B3002" s="159"/>
      <c r="C3002" s="159"/>
      <c r="D3002" s="160"/>
    </row>
    <row r="3003" spans="1:4" ht="13.5" x14ac:dyDescent="0.25">
      <c r="A3003" s="159"/>
      <c r="B3003" s="159"/>
      <c r="C3003" s="159"/>
      <c r="D3003" s="160"/>
    </row>
    <row r="3004" spans="1:4" ht="13.5" x14ac:dyDescent="0.25">
      <c r="A3004" s="159"/>
      <c r="B3004" s="159"/>
      <c r="C3004" s="159"/>
      <c r="D3004" s="160"/>
    </row>
    <row r="3005" spans="1:4" ht="13.5" x14ac:dyDescent="0.25">
      <c r="A3005" s="159"/>
      <c r="B3005" s="159"/>
      <c r="C3005" s="159"/>
      <c r="D3005" s="160"/>
    </row>
    <row r="3006" spans="1:4" ht="13.5" x14ac:dyDescent="0.25">
      <c r="A3006" s="159"/>
      <c r="B3006" s="159"/>
      <c r="C3006" s="159"/>
      <c r="D3006" s="160"/>
    </row>
    <row r="3007" spans="1:4" ht="13.5" x14ac:dyDescent="0.25">
      <c r="A3007" s="159"/>
      <c r="B3007" s="159"/>
      <c r="C3007" s="159"/>
      <c r="D3007" s="160"/>
    </row>
    <row r="3008" spans="1:4" ht="13.5" x14ac:dyDescent="0.25">
      <c r="A3008" s="159"/>
      <c r="B3008" s="159"/>
      <c r="C3008" s="159"/>
      <c r="D3008" s="160"/>
    </row>
    <row r="3009" spans="1:4" ht="13.5" x14ac:dyDescent="0.25">
      <c r="A3009" s="159"/>
      <c r="B3009" s="159"/>
      <c r="C3009" s="159"/>
      <c r="D3009" s="160"/>
    </row>
    <row r="3010" spans="1:4" ht="13.5" x14ac:dyDescent="0.25">
      <c r="A3010" s="159"/>
      <c r="B3010" s="159"/>
      <c r="C3010" s="159"/>
      <c r="D3010" s="160"/>
    </row>
    <row r="3011" spans="1:4" ht="13.5" x14ac:dyDescent="0.25">
      <c r="A3011" s="159"/>
      <c r="B3011" s="159"/>
      <c r="C3011" s="159"/>
      <c r="D3011" s="160"/>
    </row>
    <row r="3012" spans="1:4" ht="13.5" x14ac:dyDescent="0.25">
      <c r="A3012" s="159"/>
      <c r="B3012" s="159"/>
      <c r="C3012" s="159"/>
      <c r="D3012" s="160"/>
    </row>
    <row r="3013" spans="1:4" ht="13.5" x14ac:dyDescent="0.25">
      <c r="A3013" s="159"/>
      <c r="B3013" s="159"/>
      <c r="C3013" s="159"/>
      <c r="D3013" s="160"/>
    </row>
    <row r="3014" spans="1:4" ht="13.5" x14ac:dyDescent="0.25">
      <c r="A3014" s="159"/>
      <c r="B3014" s="159"/>
      <c r="C3014" s="159"/>
      <c r="D3014" s="160"/>
    </row>
    <row r="3015" spans="1:4" ht="13.5" x14ac:dyDescent="0.25">
      <c r="A3015" s="159"/>
      <c r="B3015" s="159"/>
      <c r="C3015" s="159"/>
      <c r="D3015" s="160"/>
    </row>
    <row r="3016" spans="1:4" ht="13.5" x14ac:dyDescent="0.25">
      <c r="A3016" s="159"/>
      <c r="B3016" s="159"/>
      <c r="C3016" s="159"/>
      <c r="D3016" s="160"/>
    </row>
    <row r="3017" spans="1:4" ht="13.5" x14ac:dyDescent="0.25">
      <c r="A3017" s="159"/>
      <c r="B3017" s="159"/>
      <c r="C3017" s="159"/>
      <c r="D3017" s="160"/>
    </row>
    <row r="3018" spans="1:4" ht="13.5" x14ac:dyDescent="0.25">
      <c r="A3018" s="159"/>
      <c r="B3018" s="159"/>
      <c r="C3018" s="159"/>
      <c r="D3018" s="160"/>
    </row>
    <row r="3019" spans="1:4" ht="13.5" x14ac:dyDescent="0.25">
      <c r="A3019" s="159"/>
      <c r="B3019" s="159"/>
      <c r="C3019" s="159"/>
      <c r="D3019" s="160"/>
    </row>
    <row r="3020" spans="1:4" ht="13.5" x14ac:dyDescent="0.25">
      <c r="A3020" s="159"/>
      <c r="B3020" s="159"/>
      <c r="C3020" s="159"/>
      <c r="D3020" s="160"/>
    </row>
    <row r="3021" spans="1:4" ht="13.5" x14ac:dyDescent="0.25">
      <c r="A3021" s="159"/>
      <c r="B3021" s="159"/>
      <c r="C3021" s="159"/>
      <c r="D3021" s="160"/>
    </row>
    <row r="3022" spans="1:4" ht="13.5" x14ac:dyDescent="0.25">
      <c r="A3022" s="159"/>
      <c r="B3022" s="159"/>
      <c r="C3022" s="159"/>
      <c r="D3022" s="160"/>
    </row>
    <row r="3023" spans="1:4" ht="13.5" x14ac:dyDescent="0.25">
      <c r="A3023" s="159"/>
      <c r="B3023" s="159"/>
      <c r="C3023" s="159"/>
      <c r="D3023" s="160"/>
    </row>
    <row r="3024" spans="1:4" ht="13.5" x14ac:dyDescent="0.25">
      <c r="A3024" s="159"/>
      <c r="B3024" s="159"/>
      <c r="C3024" s="159"/>
      <c r="D3024" s="160"/>
    </row>
    <row r="3025" spans="1:4" ht="13.5" x14ac:dyDescent="0.25">
      <c r="A3025" s="159"/>
      <c r="B3025" s="159"/>
      <c r="C3025" s="159"/>
      <c r="D3025" s="160"/>
    </row>
    <row r="3026" spans="1:4" ht="13.5" x14ac:dyDescent="0.25">
      <c r="A3026" s="159"/>
      <c r="B3026" s="159"/>
      <c r="C3026" s="159"/>
      <c r="D3026" s="160"/>
    </row>
    <row r="3027" spans="1:4" ht="13.5" x14ac:dyDescent="0.25">
      <c r="A3027" s="159"/>
      <c r="B3027" s="159"/>
      <c r="C3027" s="159"/>
      <c r="D3027" s="160"/>
    </row>
    <row r="3028" spans="1:4" ht="13.5" x14ac:dyDescent="0.25">
      <c r="A3028" s="159"/>
      <c r="B3028" s="159"/>
      <c r="C3028" s="159"/>
      <c r="D3028" s="160"/>
    </row>
    <row r="3029" spans="1:4" ht="13.5" x14ac:dyDescent="0.25">
      <c r="A3029" s="159"/>
      <c r="B3029" s="159"/>
      <c r="C3029" s="159"/>
      <c r="D3029" s="160"/>
    </row>
    <row r="3030" spans="1:4" ht="13.5" x14ac:dyDescent="0.25">
      <c r="A3030" s="159"/>
      <c r="B3030" s="159"/>
      <c r="C3030" s="159"/>
      <c r="D3030" s="160"/>
    </row>
    <row r="3031" spans="1:4" ht="13.5" x14ac:dyDescent="0.25">
      <c r="A3031" s="159"/>
      <c r="B3031" s="159"/>
      <c r="C3031" s="159"/>
      <c r="D3031" s="160"/>
    </row>
    <row r="3032" spans="1:4" ht="13.5" x14ac:dyDescent="0.25">
      <c r="A3032" s="159"/>
      <c r="B3032" s="159"/>
      <c r="C3032" s="159"/>
      <c r="D3032" s="160"/>
    </row>
    <row r="3033" spans="1:4" ht="13.5" x14ac:dyDescent="0.25">
      <c r="A3033" s="159"/>
      <c r="B3033" s="159"/>
      <c r="C3033" s="159"/>
      <c r="D3033" s="160"/>
    </row>
    <row r="3034" spans="1:4" ht="13.5" x14ac:dyDescent="0.25">
      <c r="A3034" s="159"/>
      <c r="B3034" s="159"/>
      <c r="C3034" s="159"/>
      <c r="D3034" s="160"/>
    </row>
    <row r="3035" spans="1:4" ht="13.5" x14ac:dyDescent="0.25">
      <c r="A3035" s="159"/>
      <c r="B3035" s="159"/>
      <c r="C3035" s="159"/>
      <c r="D3035" s="160"/>
    </row>
    <row r="3036" spans="1:4" ht="13.5" x14ac:dyDescent="0.25">
      <c r="A3036" s="159"/>
      <c r="B3036" s="159"/>
      <c r="C3036" s="159"/>
      <c r="D3036" s="160"/>
    </row>
    <row r="3037" spans="1:4" ht="13.5" x14ac:dyDescent="0.25">
      <c r="A3037" s="159"/>
      <c r="B3037" s="159"/>
      <c r="C3037" s="159"/>
      <c r="D3037" s="160"/>
    </row>
    <row r="3038" spans="1:4" ht="13.5" x14ac:dyDescent="0.25">
      <c r="A3038" s="159"/>
      <c r="B3038" s="159"/>
      <c r="C3038" s="159"/>
      <c r="D3038" s="160"/>
    </row>
    <row r="3039" spans="1:4" ht="13.5" x14ac:dyDescent="0.25">
      <c r="A3039" s="159"/>
      <c r="B3039" s="159"/>
      <c r="C3039" s="159"/>
      <c r="D3039" s="160"/>
    </row>
    <row r="3040" spans="1:4" ht="13.5" x14ac:dyDescent="0.25">
      <c r="A3040" s="159"/>
      <c r="B3040" s="159"/>
      <c r="C3040" s="159"/>
      <c r="D3040" s="160"/>
    </row>
    <row r="3041" spans="1:4" ht="13.5" x14ac:dyDescent="0.25">
      <c r="A3041" s="159"/>
      <c r="B3041" s="159"/>
      <c r="C3041" s="159"/>
      <c r="D3041" s="160"/>
    </row>
    <row r="3042" spans="1:4" ht="13.5" x14ac:dyDescent="0.25">
      <c r="A3042" s="159"/>
      <c r="B3042" s="159"/>
      <c r="C3042" s="159"/>
      <c r="D3042" s="160"/>
    </row>
    <row r="3043" spans="1:4" ht="13.5" x14ac:dyDescent="0.25">
      <c r="A3043" s="159"/>
      <c r="B3043" s="159"/>
      <c r="C3043" s="159"/>
      <c r="D3043" s="160"/>
    </row>
    <row r="3044" spans="1:4" ht="13.5" x14ac:dyDescent="0.25">
      <c r="A3044" s="159"/>
      <c r="B3044" s="159"/>
      <c r="C3044" s="159"/>
      <c r="D3044" s="160"/>
    </row>
    <row r="3045" spans="1:4" ht="13.5" x14ac:dyDescent="0.25">
      <c r="A3045" s="159"/>
      <c r="B3045" s="159"/>
      <c r="C3045" s="159"/>
      <c r="D3045" s="160"/>
    </row>
    <row r="3046" spans="1:4" ht="13.5" x14ac:dyDescent="0.25">
      <c r="A3046" s="159"/>
      <c r="B3046" s="159"/>
      <c r="C3046" s="159"/>
      <c r="D3046" s="160"/>
    </row>
    <row r="3047" spans="1:4" ht="13.5" x14ac:dyDescent="0.25">
      <c r="A3047" s="159"/>
      <c r="B3047" s="159"/>
      <c r="C3047" s="159"/>
      <c r="D3047" s="160"/>
    </row>
    <row r="3048" spans="1:4" ht="13.5" x14ac:dyDescent="0.25">
      <c r="A3048" s="159"/>
      <c r="B3048" s="159"/>
      <c r="C3048" s="159"/>
      <c r="D3048" s="160"/>
    </row>
    <row r="3049" spans="1:4" ht="13.5" x14ac:dyDescent="0.25">
      <c r="A3049" s="159"/>
      <c r="B3049" s="159"/>
      <c r="C3049" s="159"/>
      <c r="D3049" s="160"/>
    </row>
    <row r="3050" spans="1:4" ht="13.5" x14ac:dyDescent="0.25">
      <c r="A3050" s="159"/>
      <c r="B3050" s="159"/>
      <c r="C3050" s="159"/>
      <c r="D3050" s="160"/>
    </row>
    <row r="3051" spans="1:4" ht="13.5" x14ac:dyDescent="0.25">
      <c r="A3051" s="159"/>
      <c r="B3051" s="159"/>
      <c r="C3051" s="159"/>
      <c r="D3051" s="160"/>
    </row>
    <row r="3052" spans="1:4" ht="13.5" x14ac:dyDescent="0.25">
      <c r="A3052" s="159"/>
      <c r="B3052" s="159"/>
      <c r="C3052" s="159"/>
      <c r="D3052" s="160"/>
    </row>
    <row r="3053" spans="1:4" ht="13.5" x14ac:dyDescent="0.25">
      <c r="A3053" s="159"/>
      <c r="B3053" s="159"/>
      <c r="C3053" s="159"/>
      <c r="D3053" s="160"/>
    </row>
    <row r="3054" spans="1:4" ht="13.5" x14ac:dyDescent="0.25">
      <c r="A3054" s="159"/>
      <c r="B3054" s="159"/>
      <c r="C3054" s="159"/>
      <c r="D3054" s="160"/>
    </row>
    <row r="3055" spans="1:4" ht="13.5" x14ac:dyDescent="0.25">
      <c r="A3055" s="159"/>
      <c r="B3055" s="159"/>
      <c r="C3055" s="159"/>
      <c r="D3055" s="160"/>
    </row>
    <row r="3056" spans="1:4" ht="13.5" x14ac:dyDescent="0.25">
      <c r="A3056" s="159"/>
      <c r="B3056" s="159"/>
      <c r="C3056" s="159"/>
      <c r="D3056" s="160"/>
    </row>
    <row r="3057" spans="1:4" ht="13.5" x14ac:dyDescent="0.25">
      <c r="A3057" s="159"/>
      <c r="B3057" s="159"/>
      <c r="C3057" s="159"/>
      <c r="D3057" s="160"/>
    </row>
    <row r="3058" spans="1:4" ht="13.5" x14ac:dyDescent="0.25">
      <c r="A3058" s="159"/>
      <c r="B3058" s="159"/>
      <c r="C3058" s="159"/>
      <c r="D3058" s="160"/>
    </row>
    <row r="3059" spans="1:4" ht="13.5" x14ac:dyDescent="0.25">
      <c r="A3059" s="159"/>
      <c r="B3059" s="159"/>
      <c r="C3059" s="159"/>
      <c r="D3059" s="160"/>
    </row>
    <row r="3060" spans="1:4" ht="13.5" x14ac:dyDescent="0.25">
      <c r="A3060" s="159"/>
      <c r="B3060" s="159"/>
      <c r="C3060" s="159"/>
      <c r="D3060" s="160"/>
    </row>
    <row r="3061" spans="1:4" ht="13.5" x14ac:dyDescent="0.25">
      <c r="A3061" s="159"/>
      <c r="B3061" s="159"/>
      <c r="C3061" s="159"/>
      <c r="D3061" s="160"/>
    </row>
    <row r="3062" spans="1:4" ht="13.5" x14ac:dyDescent="0.25">
      <c r="A3062" s="159"/>
      <c r="B3062" s="159"/>
      <c r="C3062" s="159"/>
      <c r="D3062" s="160"/>
    </row>
    <row r="3063" spans="1:4" ht="13.5" x14ac:dyDescent="0.25">
      <c r="A3063" s="159"/>
      <c r="B3063" s="159"/>
      <c r="C3063" s="159"/>
      <c r="D3063" s="160"/>
    </row>
    <row r="3064" spans="1:4" ht="13.5" x14ac:dyDescent="0.25">
      <c r="A3064" s="159"/>
      <c r="B3064" s="159"/>
      <c r="C3064" s="159"/>
      <c r="D3064" s="160"/>
    </row>
    <row r="3065" spans="1:4" ht="13.5" x14ac:dyDescent="0.25">
      <c r="A3065" s="159"/>
      <c r="B3065" s="159"/>
      <c r="C3065" s="159"/>
      <c r="D3065" s="160"/>
    </row>
    <row r="3066" spans="1:4" ht="13.5" x14ac:dyDescent="0.25">
      <c r="A3066" s="159"/>
      <c r="B3066" s="159"/>
      <c r="C3066" s="159"/>
      <c r="D3066" s="160"/>
    </row>
    <row r="3067" spans="1:4" ht="13.5" x14ac:dyDescent="0.25">
      <c r="A3067" s="159"/>
      <c r="B3067" s="159"/>
      <c r="C3067" s="159"/>
      <c r="D3067" s="160"/>
    </row>
    <row r="3068" spans="1:4" ht="13.5" x14ac:dyDescent="0.25">
      <c r="A3068" s="159"/>
      <c r="B3068" s="159"/>
      <c r="C3068" s="159"/>
      <c r="D3068" s="160"/>
    </row>
    <row r="3069" spans="1:4" ht="13.5" x14ac:dyDescent="0.25">
      <c r="A3069" s="159"/>
      <c r="B3069" s="159"/>
      <c r="C3069" s="159"/>
      <c r="D3069" s="160"/>
    </row>
    <row r="3070" spans="1:4" ht="13.5" x14ac:dyDescent="0.25">
      <c r="A3070" s="159"/>
      <c r="B3070" s="159"/>
      <c r="C3070" s="159"/>
      <c r="D3070" s="160"/>
    </row>
    <row r="3071" spans="1:4" ht="13.5" x14ac:dyDescent="0.25">
      <c r="A3071" s="159"/>
      <c r="B3071" s="159"/>
      <c r="C3071" s="159"/>
      <c r="D3071" s="160"/>
    </row>
    <row r="3072" spans="1:4" ht="13.5" x14ac:dyDescent="0.25">
      <c r="A3072" s="159"/>
      <c r="B3072" s="159"/>
      <c r="C3072" s="159"/>
      <c r="D3072" s="160"/>
    </row>
    <row r="3073" spans="1:4" ht="13.5" x14ac:dyDescent="0.25">
      <c r="A3073" s="159"/>
      <c r="B3073" s="159"/>
      <c r="C3073" s="159"/>
      <c r="D3073" s="160"/>
    </row>
    <row r="3074" spans="1:4" ht="13.5" x14ac:dyDescent="0.25">
      <c r="A3074" s="159"/>
      <c r="B3074" s="159"/>
      <c r="C3074" s="159"/>
      <c r="D3074" s="160"/>
    </row>
    <row r="3075" spans="1:4" ht="13.5" x14ac:dyDescent="0.25">
      <c r="A3075" s="159"/>
      <c r="B3075" s="159"/>
      <c r="C3075" s="159"/>
      <c r="D3075" s="160"/>
    </row>
    <row r="3076" spans="1:4" ht="13.5" x14ac:dyDescent="0.25">
      <c r="A3076" s="159"/>
      <c r="B3076" s="159"/>
      <c r="C3076" s="159"/>
      <c r="D3076" s="160"/>
    </row>
    <row r="3077" spans="1:4" ht="13.5" x14ac:dyDescent="0.25">
      <c r="A3077" s="159"/>
      <c r="B3077" s="159"/>
      <c r="C3077" s="159"/>
      <c r="D3077" s="160"/>
    </row>
    <row r="3078" spans="1:4" ht="13.5" x14ac:dyDescent="0.25">
      <c r="A3078" s="159"/>
      <c r="B3078" s="159"/>
      <c r="C3078" s="159"/>
      <c r="D3078" s="160"/>
    </row>
    <row r="3079" spans="1:4" ht="13.5" x14ac:dyDescent="0.25">
      <c r="A3079" s="159"/>
      <c r="B3079" s="159"/>
      <c r="C3079" s="159"/>
      <c r="D3079" s="160"/>
    </row>
    <row r="3080" spans="1:4" ht="13.5" x14ac:dyDescent="0.25">
      <c r="A3080" s="159"/>
      <c r="B3080" s="159"/>
      <c r="C3080" s="159"/>
      <c r="D3080" s="160"/>
    </row>
    <row r="3081" spans="1:4" ht="13.5" x14ac:dyDescent="0.25">
      <c r="A3081" s="159"/>
      <c r="B3081" s="159"/>
      <c r="C3081" s="159"/>
      <c r="D3081" s="160"/>
    </row>
    <row r="3082" spans="1:4" ht="13.5" x14ac:dyDescent="0.25">
      <c r="A3082" s="159"/>
      <c r="B3082" s="159"/>
      <c r="C3082" s="159"/>
      <c r="D3082" s="160"/>
    </row>
    <row r="3083" spans="1:4" ht="13.5" x14ac:dyDescent="0.25">
      <c r="A3083" s="159"/>
      <c r="B3083" s="159"/>
      <c r="C3083" s="159"/>
      <c r="D3083" s="160"/>
    </row>
    <row r="3084" spans="1:4" ht="13.5" x14ac:dyDescent="0.25">
      <c r="A3084" s="159"/>
      <c r="B3084" s="159"/>
      <c r="C3084" s="159"/>
      <c r="D3084" s="160"/>
    </row>
    <row r="3085" spans="1:4" ht="13.5" x14ac:dyDescent="0.25">
      <c r="A3085" s="159"/>
      <c r="B3085" s="159"/>
      <c r="C3085" s="159"/>
      <c r="D3085" s="160"/>
    </row>
    <row r="3086" spans="1:4" ht="13.5" x14ac:dyDescent="0.25">
      <c r="A3086" s="159"/>
      <c r="B3086" s="159"/>
      <c r="C3086" s="159"/>
      <c r="D3086" s="160"/>
    </row>
    <row r="3087" spans="1:4" ht="13.5" x14ac:dyDescent="0.25">
      <c r="A3087" s="159"/>
      <c r="B3087" s="159"/>
      <c r="C3087" s="159"/>
      <c r="D3087" s="160"/>
    </row>
    <row r="3088" spans="1:4" ht="13.5" x14ac:dyDescent="0.25">
      <c r="A3088" s="159"/>
      <c r="B3088" s="159"/>
      <c r="C3088" s="159"/>
      <c r="D3088" s="160"/>
    </row>
    <row r="3089" spans="1:4" ht="13.5" x14ac:dyDescent="0.25">
      <c r="A3089" s="159"/>
      <c r="B3089" s="159"/>
      <c r="C3089" s="159"/>
      <c r="D3089" s="160"/>
    </row>
    <row r="3090" spans="1:4" ht="13.5" x14ac:dyDescent="0.25">
      <c r="A3090" s="159"/>
      <c r="B3090" s="159"/>
      <c r="C3090" s="159"/>
      <c r="D3090" s="160"/>
    </row>
    <row r="3091" spans="1:4" ht="13.5" x14ac:dyDescent="0.25">
      <c r="A3091" s="159"/>
      <c r="B3091" s="159"/>
      <c r="C3091" s="159"/>
      <c r="D3091" s="160"/>
    </row>
    <row r="3092" spans="1:4" ht="13.5" x14ac:dyDescent="0.25">
      <c r="A3092" s="159"/>
      <c r="B3092" s="159"/>
      <c r="C3092" s="159"/>
      <c r="D3092" s="160"/>
    </row>
    <row r="3093" spans="1:4" ht="13.5" x14ac:dyDescent="0.25">
      <c r="A3093" s="159"/>
      <c r="B3093" s="159"/>
      <c r="C3093" s="159"/>
      <c r="D3093" s="160"/>
    </row>
    <row r="3094" spans="1:4" ht="13.5" x14ac:dyDescent="0.25">
      <c r="A3094" s="159"/>
      <c r="B3094" s="159"/>
      <c r="C3094" s="159"/>
      <c r="D3094" s="160"/>
    </row>
    <row r="3095" spans="1:4" ht="13.5" x14ac:dyDescent="0.25">
      <c r="A3095" s="159"/>
      <c r="B3095" s="159"/>
      <c r="C3095" s="159"/>
      <c r="D3095" s="160"/>
    </row>
    <row r="3096" spans="1:4" ht="13.5" x14ac:dyDescent="0.25">
      <c r="A3096" s="159"/>
      <c r="B3096" s="159"/>
      <c r="C3096" s="159"/>
      <c r="D3096" s="160"/>
    </row>
    <row r="3097" spans="1:4" ht="13.5" x14ac:dyDescent="0.25">
      <c r="A3097" s="159"/>
      <c r="B3097" s="159"/>
      <c r="C3097" s="159"/>
      <c r="D3097" s="160"/>
    </row>
    <row r="3098" spans="1:4" ht="13.5" x14ac:dyDescent="0.25">
      <c r="A3098" s="159"/>
      <c r="B3098" s="159"/>
      <c r="C3098" s="159"/>
      <c r="D3098" s="160"/>
    </row>
    <row r="3099" spans="1:4" ht="13.5" x14ac:dyDescent="0.25">
      <c r="A3099" s="159"/>
      <c r="B3099" s="159"/>
      <c r="C3099" s="159"/>
      <c r="D3099" s="160"/>
    </row>
    <row r="3100" spans="1:4" ht="13.5" x14ac:dyDescent="0.25">
      <c r="A3100" s="159"/>
      <c r="B3100" s="159"/>
      <c r="C3100" s="159"/>
      <c r="D3100" s="160"/>
    </row>
    <row r="3101" spans="1:4" ht="13.5" x14ac:dyDescent="0.25">
      <c r="A3101" s="159"/>
      <c r="B3101" s="159"/>
      <c r="C3101" s="159"/>
      <c r="D3101" s="160"/>
    </row>
    <row r="3102" spans="1:4" ht="13.5" x14ac:dyDescent="0.25">
      <c r="A3102" s="159"/>
      <c r="B3102" s="159"/>
      <c r="C3102" s="159"/>
      <c r="D3102" s="160"/>
    </row>
    <row r="3103" spans="1:4" ht="13.5" x14ac:dyDescent="0.25">
      <c r="A3103" s="159"/>
      <c r="B3103" s="159"/>
      <c r="C3103" s="159"/>
      <c r="D3103" s="160"/>
    </row>
    <row r="3104" spans="1:4" ht="13.5" x14ac:dyDescent="0.25">
      <c r="A3104" s="159"/>
      <c r="B3104" s="159"/>
      <c r="C3104" s="159"/>
      <c r="D3104" s="160"/>
    </row>
    <row r="3105" spans="1:4" ht="13.5" x14ac:dyDescent="0.25">
      <c r="A3105" s="159"/>
      <c r="B3105" s="159"/>
      <c r="C3105" s="159"/>
      <c r="D3105" s="160"/>
    </row>
    <row r="3106" spans="1:4" ht="13.5" x14ac:dyDescent="0.25">
      <c r="A3106" s="159"/>
      <c r="B3106" s="159"/>
      <c r="C3106" s="159"/>
      <c r="D3106" s="160"/>
    </row>
    <row r="3107" spans="1:4" ht="13.5" x14ac:dyDescent="0.25">
      <c r="A3107" s="159"/>
      <c r="B3107" s="159"/>
      <c r="C3107" s="159"/>
      <c r="D3107" s="160"/>
    </row>
    <row r="3108" spans="1:4" ht="13.5" x14ac:dyDescent="0.25">
      <c r="A3108" s="159"/>
      <c r="B3108" s="159"/>
      <c r="C3108" s="159"/>
      <c r="D3108" s="160"/>
    </row>
    <row r="3109" spans="1:4" ht="13.5" x14ac:dyDescent="0.25">
      <c r="A3109" s="159"/>
      <c r="B3109" s="159"/>
      <c r="C3109" s="159"/>
      <c r="D3109" s="160"/>
    </row>
    <row r="3110" spans="1:4" ht="13.5" x14ac:dyDescent="0.25">
      <c r="A3110" s="159"/>
      <c r="B3110" s="159"/>
      <c r="C3110" s="159"/>
      <c r="D3110" s="160"/>
    </row>
    <row r="3111" spans="1:4" ht="13.5" x14ac:dyDescent="0.25">
      <c r="A3111" s="159"/>
      <c r="B3111" s="159"/>
      <c r="C3111" s="159"/>
      <c r="D3111" s="160"/>
    </row>
    <row r="3112" spans="1:4" ht="13.5" x14ac:dyDescent="0.25">
      <c r="A3112" s="159"/>
      <c r="B3112" s="159"/>
      <c r="C3112" s="159"/>
      <c r="D3112" s="160"/>
    </row>
    <row r="3113" spans="1:4" ht="13.5" x14ac:dyDescent="0.25">
      <c r="A3113" s="159"/>
      <c r="B3113" s="159"/>
      <c r="C3113" s="159"/>
      <c r="D3113" s="160"/>
    </row>
    <row r="3114" spans="1:4" ht="13.5" x14ac:dyDescent="0.25">
      <c r="A3114" s="159"/>
      <c r="B3114" s="159"/>
      <c r="C3114" s="159"/>
      <c r="D3114" s="160"/>
    </row>
    <row r="3115" spans="1:4" ht="13.5" x14ac:dyDescent="0.25">
      <c r="A3115" s="159"/>
      <c r="B3115" s="159"/>
      <c r="C3115" s="159"/>
      <c r="D3115" s="160"/>
    </row>
    <row r="3116" spans="1:4" ht="13.5" x14ac:dyDescent="0.25">
      <c r="A3116" s="159"/>
      <c r="B3116" s="159"/>
      <c r="C3116" s="159"/>
      <c r="D3116" s="160"/>
    </row>
    <row r="3117" spans="1:4" ht="13.5" x14ac:dyDescent="0.25">
      <c r="A3117" s="159"/>
      <c r="B3117" s="159"/>
      <c r="C3117" s="159"/>
      <c r="D3117" s="160"/>
    </row>
    <row r="3118" spans="1:4" ht="13.5" x14ac:dyDescent="0.25">
      <c r="A3118" s="159"/>
      <c r="B3118" s="159"/>
      <c r="C3118" s="159"/>
      <c r="D3118" s="160"/>
    </row>
    <row r="3119" spans="1:4" ht="13.5" x14ac:dyDescent="0.25">
      <c r="A3119" s="159"/>
      <c r="B3119" s="159"/>
      <c r="C3119" s="159"/>
      <c r="D3119" s="160"/>
    </row>
    <row r="3120" spans="1:4" ht="13.5" x14ac:dyDescent="0.25">
      <c r="A3120" s="159"/>
      <c r="B3120" s="159"/>
      <c r="C3120" s="159"/>
      <c r="D3120" s="160"/>
    </row>
    <row r="3121" spans="1:4" ht="13.5" x14ac:dyDescent="0.25">
      <c r="A3121" s="159"/>
      <c r="B3121" s="159"/>
      <c r="C3121" s="159"/>
      <c r="D3121" s="160"/>
    </row>
    <row r="3122" spans="1:4" ht="13.5" x14ac:dyDescent="0.25">
      <c r="A3122" s="159"/>
      <c r="B3122" s="159"/>
      <c r="C3122" s="159"/>
      <c r="D3122" s="160"/>
    </row>
    <row r="3123" spans="1:4" ht="13.5" x14ac:dyDescent="0.25">
      <c r="A3123" s="159"/>
      <c r="B3123" s="159"/>
      <c r="C3123" s="159"/>
      <c r="D3123" s="160"/>
    </row>
    <row r="3124" spans="1:4" ht="13.5" x14ac:dyDescent="0.25">
      <c r="A3124" s="159"/>
      <c r="B3124" s="159"/>
      <c r="C3124" s="159"/>
      <c r="D3124" s="160"/>
    </row>
    <row r="3125" spans="1:4" ht="13.5" x14ac:dyDescent="0.25">
      <c r="A3125" s="159"/>
      <c r="B3125" s="159"/>
      <c r="C3125" s="159"/>
      <c r="D3125" s="160"/>
    </row>
    <row r="3126" spans="1:4" ht="13.5" x14ac:dyDescent="0.25">
      <c r="A3126" s="159"/>
      <c r="B3126" s="159"/>
      <c r="C3126" s="159"/>
      <c r="D3126" s="160"/>
    </row>
    <row r="3127" spans="1:4" ht="13.5" x14ac:dyDescent="0.25">
      <c r="A3127" s="159"/>
      <c r="B3127" s="159"/>
      <c r="C3127" s="159"/>
      <c r="D3127" s="160"/>
    </row>
    <row r="3128" spans="1:4" ht="13.5" x14ac:dyDescent="0.25">
      <c r="A3128" s="159"/>
      <c r="B3128" s="159"/>
      <c r="C3128" s="159"/>
      <c r="D3128" s="160"/>
    </row>
    <row r="3129" spans="1:4" ht="13.5" x14ac:dyDescent="0.25">
      <c r="A3129" s="159"/>
      <c r="B3129" s="159"/>
      <c r="C3129" s="159"/>
      <c r="D3129" s="160"/>
    </row>
    <row r="3130" spans="1:4" ht="13.5" x14ac:dyDescent="0.25">
      <c r="A3130" s="159"/>
      <c r="B3130" s="159"/>
      <c r="C3130" s="159"/>
      <c r="D3130" s="160"/>
    </row>
    <row r="3131" spans="1:4" ht="13.5" x14ac:dyDescent="0.25">
      <c r="A3131" s="159"/>
      <c r="B3131" s="159"/>
      <c r="C3131" s="159"/>
      <c r="D3131" s="160"/>
    </row>
    <row r="3132" spans="1:4" ht="13.5" x14ac:dyDescent="0.25">
      <c r="A3132" s="159"/>
      <c r="B3132" s="159"/>
      <c r="C3132" s="159"/>
      <c r="D3132" s="160"/>
    </row>
    <row r="3133" spans="1:4" ht="13.5" x14ac:dyDescent="0.25">
      <c r="A3133" s="159"/>
      <c r="B3133" s="159"/>
      <c r="C3133" s="159"/>
      <c r="D3133" s="160"/>
    </row>
    <row r="3134" spans="1:4" ht="13.5" x14ac:dyDescent="0.25">
      <c r="A3134" s="159"/>
      <c r="B3134" s="159"/>
      <c r="C3134" s="159"/>
      <c r="D3134" s="160"/>
    </row>
    <row r="3135" spans="1:4" ht="13.5" x14ac:dyDescent="0.25">
      <c r="A3135" s="159"/>
      <c r="B3135" s="159"/>
      <c r="C3135" s="159"/>
      <c r="D3135" s="160"/>
    </row>
    <row r="3136" spans="1:4" ht="13.5" x14ac:dyDescent="0.25">
      <c r="A3136" s="159"/>
      <c r="B3136" s="159"/>
      <c r="C3136" s="159"/>
      <c r="D3136" s="160"/>
    </row>
    <row r="3137" spans="1:4" ht="13.5" x14ac:dyDescent="0.25">
      <c r="A3137" s="159"/>
      <c r="B3137" s="159"/>
      <c r="C3137" s="159"/>
      <c r="D3137" s="160"/>
    </row>
    <row r="3138" spans="1:4" ht="13.5" x14ac:dyDescent="0.25">
      <c r="A3138" s="159"/>
      <c r="B3138" s="159"/>
      <c r="C3138" s="159"/>
      <c r="D3138" s="160"/>
    </row>
    <row r="3139" spans="1:4" ht="13.5" x14ac:dyDescent="0.25">
      <c r="A3139" s="159"/>
      <c r="B3139" s="159"/>
      <c r="C3139" s="159"/>
      <c r="D3139" s="160"/>
    </row>
    <row r="3140" spans="1:4" ht="13.5" x14ac:dyDescent="0.25">
      <c r="A3140" s="159"/>
      <c r="B3140" s="159"/>
      <c r="C3140" s="159"/>
      <c r="D3140" s="160"/>
    </row>
    <row r="3141" spans="1:4" ht="13.5" x14ac:dyDescent="0.25">
      <c r="A3141" s="159"/>
      <c r="B3141" s="159"/>
      <c r="C3141" s="159"/>
      <c r="D3141" s="160"/>
    </row>
    <row r="3142" spans="1:4" ht="13.5" x14ac:dyDescent="0.25">
      <c r="A3142" s="159"/>
      <c r="B3142" s="159"/>
      <c r="C3142" s="159"/>
      <c r="D3142" s="160"/>
    </row>
    <row r="3143" spans="1:4" ht="13.5" x14ac:dyDescent="0.25">
      <c r="A3143" s="159"/>
      <c r="B3143" s="159"/>
      <c r="C3143" s="159"/>
      <c r="D3143" s="160"/>
    </row>
    <row r="3144" spans="1:4" ht="13.5" x14ac:dyDescent="0.25">
      <c r="A3144" s="159"/>
      <c r="B3144" s="159"/>
      <c r="C3144" s="159"/>
      <c r="D3144" s="160"/>
    </row>
    <row r="3145" spans="1:4" ht="13.5" x14ac:dyDescent="0.25">
      <c r="A3145" s="159"/>
      <c r="B3145" s="159"/>
      <c r="C3145" s="159"/>
      <c r="D3145" s="160"/>
    </row>
    <row r="3146" spans="1:4" ht="13.5" x14ac:dyDescent="0.25">
      <c r="A3146" s="159"/>
      <c r="B3146" s="159"/>
      <c r="C3146" s="159"/>
      <c r="D3146" s="160"/>
    </row>
    <row r="3147" spans="1:4" ht="13.5" x14ac:dyDescent="0.25">
      <c r="A3147" s="159"/>
      <c r="B3147" s="159"/>
      <c r="C3147" s="159"/>
      <c r="D3147" s="160"/>
    </row>
    <row r="3148" spans="1:4" ht="13.5" x14ac:dyDescent="0.25">
      <c r="A3148" s="159"/>
      <c r="B3148" s="159"/>
      <c r="C3148" s="159"/>
      <c r="D3148" s="160"/>
    </row>
    <row r="3149" spans="1:4" ht="13.5" x14ac:dyDescent="0.25">
      <c r="A3149" s="159"/>
      <c r="B3149" s="159"/>
      <c r="C3149" s="159"/>
      <c r="D3149" s="160"/>
    </row>
    <row r="3150" spans="1:4" ht="13.5" x14ac:dyDescent="0.25">
      <c r="A3150" s="159"/>
      <c r="B3150" s="159"/>
      <c r="C3150" s="159"/>
      <c r="D3150" s="160"/>
    </row>
    <row r="3151" spans="1:4" ht="13.5" x14ac:dyDescent="0.25">
      <c r="A3151" s="159"/>
      <c r="B3151" s="159"/>
      <c r="C3151" s="159"/>
      <c r="D3151" s="160"/>
    </row>
    <row r="3152" spans="1:4" ht="13.5" x14ac:dyDescent="0.25">
      <c r="A3152" s="159"/>
      <c r="B3152" s="159"/>
      <c r="C3152" s="159"/>
      <c r="D3152" s="160"/>
    </row>
    <row r="3153" spans="1:4" ht="13.5" x14ac:dyDescent="0.25">
      <c r="A3153" s="159"/>
      <c r="B3153" s="159"/>
      <c r="C3153" s="159"/>
      <c r="D3153" s="160"/>
    </row>
    <row r="3154" spans="1:4" ht="13.5" x14ac:dyDescent="0.25">
      <c r="A3154" s="159"/>
      <c r="B3154" s="159"/>
      <c r="C3154" s="159"/>
      <c r="D3154" s="160"/>
    </row>
    <row r="3155" spans="1:4" ht="13.5" x14ac:dyDescent="0.25">
      <c r="A3155" s="159"/>
      <c r="B3155" s="159"/>
      <c r="C3155" s="159"/>
      <c r="D3155" s="160"/>
    </row>
    <row r="3156" spans="1:4" ht="13.5" x14ac:dyDescent="0.25">
      <c r="A3156" s="159"/>
      <c r="B3156" s="159"/>
      <c r="C3156" s="159"/>
      <c r="D3156" s="160"/>
    </row>
    <row r="3157" spans="1:4" ht="13.5" x14ac:dyDescent="0.25">
      <c r="A3157" s="159"/>
      <c r="B3157" s="159"/>
      <c r="C3157" s="159"/>
      <c r="D3157" s="160"/>
    </row>
    <row r="3158" spans="1:4" ht="13.5" x14ac:dyDescent="0.25">
      <c r="A3158" s="159"/>
      <c r="B3158" s="159"/>
      <c r="C3158" s="159"/>
      <c r="D3158" s="160"/>
    </row>
    <row r="3159" spans="1:4" ht="13.5" x14ac:dyDescent="0.25">
      <c r="A3159" s="159"/>
      <c r="B3159" s="159"/>
      <c r="C3159" s="159"/>
      <c r="D3159" s="160"/>
    </row>
    <row r="3160" spans="1:4" ht="13.5" x14ac:dyDescent="0.25">
      <c r="A3160" s="159"/>
      <c r="B3160" s="159"/>
      <c r="C3160" s="159"/>
      <c r="D3160" s="160"/>
    </row>
    <row r="3161" spans="1:4" ht="13.5" x14ac:dyDescent="0.25">
      <c r="A3161" s="159"/>
      <c r="B3161" s="159"/>
      <c r="C3161" s="159"/>
      <c r="D3161" s="160"/>
    </row>
    <row r="3162" spans="1:4" ht="13.5" x14ac:dyDescent="0.25">
      <c r="A3162" s="159"/>
      <c r="B3162" s="159"/>
      <c r="C3162" s="159"/>
      <c r="D3162" s="160"/>
    </row>
    <row r="3163" spans="1:4" ht="13.5" x14ac:dyDescent="0.25">
      <c r="A3163" s="159"/>
      <c r="B3163" s="159"/>
      <c r="C3163" s="159"/>
      <c r="D3163" s="160"/>
    </row>
    <row r="3164" spans="1:4" ht="13.5" x14ac:dyDescent="0.25">
      <c r="A3164" s="159"/>
      <c r="B3164" s="159"/>
      <c r="C3164" s="159"/>
      <c r="D3164" s="160"/>
    </row>
    <row r="3165" spans="1:4" ht="13.5" x14ac:dyDescent="0.25">
      <c r="A3165" s="159"/>
      <c r="B3165" s="159"/>
      <c r="C3165" s="159"/>
      <c r="D3165" s="160"/>
    </row>
    <row r="3166" spans="1:4" ht="13.5" x14ac:dyDescent="0.25">
      <c r="A3166" s="159"/>
      <c r="B3166" s="159"/>
      <c r="C3166" s="159"/>
      <c r="D3166" s="160"/>
    </row>
    <row r="3167" spans="1:4" ht="13.5" x14ac:dyDescent="0.25">
      <c r="A3167" s="159"/>
      <c r="B3167" s="159"/>
      <c r="C3167" s="159"/>
      <c r="D3167" s="160"/>
    </row>
    <row r="3168" spans="1:4" ht="13.5" x14ac:dyDescent="0.25">
      <c r="A3168" s="159"/>
      <c r="B3168" s="159"/>
      <c r="C3168" s="159"/>
      <c r="D3168" s="160"/>
    </row>
    <row r="3169" spans="1:4" ht="13.5" x14ac:dyDescent="0.25">
      <c r="A3169" s="159"/>
      <c r="B3169" s="159"/>
      <c r="C3169" s="159"/>
      <c r="D3169" s="160"/>
    </row>
    <row r="3170" spans="1:4" ht="13.5" x14ac:dyDescent="0.25">
      <c r="A3170" s="159"/>
      <c r="B3170" s="159"/>
      <c r="C3170" s="159"/>
      <c r="D3170" s="160"/>
    </row>
    <row r="3171" spans="1:4" ht="13.5" x14ac:dyDescent="0.25">
      <c r="A3171" s="159"/>
      <c r="B3171" s="159"/>
      <c r="C3171" s="159"/>
      <c r="D3171" s="160"/>
    </row>
    <row r="3172" spans="1:4" ht="13.5" x14ac:dyDescent="0.25">
      <c r="A3172" s="159"/>
      <c r="B3172" s="159"/>
      <c r="C3172" s="159"/>
      <c r="D3172" s="160"/>
    </row>
    <row r="3173" spans="1:4" ht="13.5" x14ac:dyDescent="0.25">
      <c r="A3173" s="159"/>
      <c r="B3173" s="159"/>
      <c r="C3173" s="159"/>
      <c r="D3173" s="160"/>
    </row>
    <row r="3174" spans="1:4" ht="13.5" x14ac:dyDescent="0.25">
      <c r="A3174" s="159"/>
      <c r="B3174" s="159"/>
      <c r="C3174" s="159"/>
      <c r="D3174" s="160"/>
    </row>
    <row r="3175" spans="1:4" ht="13.5" x14ac:dyDescent="0.25">
      <c r="A3175" s="159"/>
      <c r="B3175" s="159"/>
      <c r="C3175" s="159"/>
      <c r="D3175" s="160"/>
    </row>
    <row r="3176" spans="1:4" ht="13.5" x14ac:dyDescent="0.25">
      <c r="A3176" s="159"/>
      <c r="B3176" s="159"/>
      <c r="C3176" s="159"/>
      <c r="D3176" s="160"/>
    </row>
    <row r="3177" spans="1:4" ht="13.5" x14ac:dyDescent="0.25">
      <c r="A3177" s="159"/>
      <c r="B3177" s="159"/>
      <c r="C3177" s="159"/>
      <c r="D3177" s="160"/>
    </row>
    <row r="3178" spans="1:4" ht="13.5" x14ac:dyDescent="0.25">
      <c r="A3178" s="159"/>
      <c r="B3178" s="159"/>
      <c r="C3178" s="159"/>
      <c r="D3178" s="160"/>
    </row>
    <row r="3179" spans="1:4" ht="13.5" x14ac:dyDescent="0.25">
      <c r="A3179" s="159"/>
      <c r="B3179" s="159"/>
      <c r="C3179" s="159"/>
      <c r="D3179" s="160"/>
    </row>
    <row r="3180" spans="1:4" ht="13.5" x14ac:dyDescent="0.25">
      <c r="A3180" s="159"/>
      <c r="B3180" s="159"/>
      <c r="C3180" s="159"/>
      <c r="D3180" s="160"/>
    </row>
    <row r="3181" spans="1:4" ht="13.5" x14ac:dyDescent="0.25">
      <c r="A3181" s="159"/>
      <c r="B3181" s="159"/>
      <c r="C3181" s="159"/>
      <c r="D3181" s="160"/>
    </row>
    <row r="3182" spans="1:4" ht="13.5" x14ac:dyDescent="0.25">
      <c r="A3182" s="159"/>
      <c r="B3182" s="159"/>
      <c r="C3182" s="159"/>
      <c r="D3182" s="160"/>
    </row>
    <row r="3183" spans="1:4" ht="13.5" x14ac:dyDescent="0.25">
      <c r="A3183" s="159"/>
      <c r="B3183" s="159"/>
      <c r="C3183" s="159"/>
      <c r="D3183" s="160"/>
    </row>
    <row r="3184" spans="1:4" ht="13.5" x14ac:dyDescent="0.25">
      <c r="A3184" s="159"/>
      <c r="B3184" s="159"/>
      <c r="C3184" s="159"/>
      <c r="D3184" s="160"/>
    </row>
    <row r="3185" spans="1:4" ht="13.5" x14ac:dyDescent="0.25">
      <c r="A3185" s="159"/>
      <c r="B3185" s="159"/>
      <c r="C3185" s="159"/>
      <c r="D3185" s="160"/>
    </row>
    <row r="3186" spans="1:4" ht="13.5" x14ac:dyDescent="0.25">
      <c r="A3186" s="159"/>
      <c r="B3186" s="159"/>
      <c r="C3186" s="159"/>
      <c r="D3186" s="160"/>
    </row>
    <row r="3187" spans="1:4" ht="13.5" x14ac:dyDescent="0.25">
      <c r="A3187" s="159"/>
      <c r="B3187" s="159"/>
      <c r="C3187" s="159"/>
      <c r="D3187" s="160"/>
    </row>
    <row r="3188" spans="1:4" ht="13.5" x14ac:dyDescent="0.25">
      <c r="A3188" s="159"/>
      <c r="B3188" s="159"/>
      <c r="C3188" s="159"/>
      <c r="D3188" s="160"/>
    </row>
    <row r="3189" spans="1:4" ht="13.5" x14ac:dyDescent="0.25">
      <c r="A3189" s="159"/>
      <c r="B3189" s="159"/>
      <c r="C3189" s="159"/>
      <c r="D3189" s="160"/>
    </row>
    <row r="3190" spans="1:4" ht="13.5" x14ac:dyDescent="0.25">
      <c r="A3190" s="159"/>
      <c r="B3190" s="159"/>
      <c r="C3190" s="159"/>
      <c r="D3190" s="160"/>
    </row>
    <row r="3191" spans="1:4" ht="13.5" x14ac:dyDescent="0.25">
      <c r="A3191" s="159"/>
      <c r="B3191" s="159"/>
      <c r="C3191" s="159"/>
      <c r="D3191" s="160"/>
    </row>
    <row r="3192" spans="1:4" ht="13.5" x14ac:dyDescent="0.25">
      <c r="A3192" s="159"/>
      <c r="B3192" s="159"/>
      <c r="C3192" s="159"/>
      <c r="D3192" s="160"/>
    </row>
    <row r="3193" spans="1:4" ht="13.5" x14ac:dyDescent="0.25">
      <c r="A3193" s="159"/>
      <c r="B3193" s="159"/>
      <c r="C3193" s="159"/>
      <c r="D3193" s="160"/>
    </row>
    <row r="3194" spans="1:4" ht="13.5" x14ac:dyDescent="0.25">
      <c r="A3194" s="159"/>
      <c r="B3194" s="159"/>
      <c r="C3194" s="159"/>
      <c r="D3194" s="160"/>
    </row>
    <row r="3195" spans="1:4" ht="13.5" x14ac:dyDescent="0.25">
      <c r="A3195" s="159"/>
      <c r="B3195" s="159"/>
      <c r="C3195" s="159"/>
      <c r="D3195" s="160"/>
    </row>
    <row r="3196" spans="1:4" ht="13.5" x14ac:dyDescent="0.25">
      <c r="A3196" s="159"/>
      <c r="B3196" s="159"/>
      <c r="C3196" s="159"/>
      <c r="D3196" s="160"/>
    </row>
    <row r="3197" spans="1:4" ht="13.5" x14ac:dyDescent="0.25">
      <c r="A3197" s="159"/>
      <c r="B3197" s="159"/>
      <c r="C3197" s="159"/>
      <c r="D3197" s="160"/>
    </row>
    <row r="3198" spans="1:4" ht="13.5" x14ac:dyDescent="0.25">
      <c r="A3198" s="159"/>
      <c r="B3198" s="159"/>
      <c r="C3198" s="159"/>
      <c r="D3198" s="160"/>
    </row>
    <row r="3199" spans="1:4" ht="13.5" x14ac:dyDescent="0.25">
      <c r="A3199" s="159"/>
      <c r="B3199" s="159"/>
      <c r="C3199" s="159"/>
      <c r="D3199" s="160"/>
    </row>
    <row r="3200" spans="1:4" ht="13.5" x14ac:dyDescent="0.25">
      <c r="A3200" s="159"/>
      <c r="B3200" s="159"/>
      <c r="C3200" s="159"/>
      <c r="D3200" s="160"/>
    </row>
    <row r="3201" spans="1:4" ht="13.5" x14ac:dyDescent="0.25">
      <c r="A3201" s="159"/>
      <c r="B3201" s="159"/>
      <c r="C3201" s="159"/>
      <c r="D3201" s="160"/>
    </row>
    <row r="3202" spans="1:4" ht="13.5" x14ac:dyDescent="0.25">
      <c r="A3202" s="159"/>
      <c r="B3202" s="159"/>
      <c r="C3202" s="159"/>
      <c r="D3202" s="160"/>
    </row>
    <row r="3203" spans="1:4" ht="13.5" x14ac:dyDescent="0.25">
      <c r="A3203" s="159"/>
      <c r="B3203" s="159"/>
      <c r="C3203" s="159"/>
      <c r="D3203" s="160"/>
    </row>
    <row r="3204" spans="1:4" ht="13.5" x14ac:dyDescent="0.25">
      <c r="A3204" s="159"/>
      <c r="B3204" s="159"/>
      <c r="C3204" s="159"/>
      <c r="D3204" s="160"/>
    </row>
    <row r="3205" spans="1:4" ht="13.5" x14ac:dyDescent="0.25">
      <c r="A3205" s="159"/>
      <c r="B3205" s="159"/>
      <c r="C3205" s="159"/>
      <c r="D3205" s="160"/>
    </row>
    <row r="3206" spans="1:4" ht="13.5" x14ac:dyDescent="0.25">
      <c r="A3206" s="159"/>
      <c r="B3206" s="159"/>
      <c r="C3206" s="159"/>
      <c r="D3206" s="160"/>
    </row>
    <row r="3207" spans="1:4" ht="13.5" x14ac:dyDescent="0.25">
      <c r="A3207" s="159"/>
      <c r="B3207" s="159"/>
      <c r="C3207" s="159"/>
      <c r="D3207" s="160"/>
    </row>
    <row r="3208" spans="1:4" ht="13.5" x14ac:dyDescent="0.25">
      <c r="A3208" s="159"/>
      <c r="B3208" s="159"/>
      <c r="C3208" s="159"/>
      <c r="D3208" s="160"/>
    </row>
    <row r="3209" spans="1:4" ht="13.5" x14ac:dyDescent="0.25">
      <c r="A3209" s="159"/>
      <c r="B3209" s="159"/>
      <c r="C3209" s="159"/>
      <c r="D3209" s="160"/>
    </row>
    <row r="3210" spans="1:4" ht="13.5" x14ac:dyDescent="0.25">
      <c r="A3210" s="159"/>
      <c r="B3210" s="159"/>
      <c r="C3210" s="159"/>
      <c r="D3210" s="160"/>
    </row>
    <row r="3211" spans="1:4" ht="13.5" x14ac:dyDescent="0.25">
      <c r="A3211" s="159"/>
      <c r="B3211" s="159"/>
      <c r="C3211" s="159"/>
      <c r="D3211" s="160"/>
    </row>
    <row r="3212" spans="1:4" ht="13.5" x14ac:dyDescent="0.25">
      <c r="A3212" s="159"/>
      <c r="B3212" s="159"/>
      <c r="C3212" s="159"/>
      <c r="D3212" s="160"/>
    </row>
    <row r="3213" spans="1:4" ht="13.5" x14ac:dyDescent="0.25">
      <c r="A3213" s="159"/>
      <c r="B3213" s="159"/>
      <c r="C3213" s="159"/>
      <c r="D3213" s="160"/>
    </row>
    <row r="3214" spans="1:4" ht="13.5" x14ac:dyDescent="0.25">
      <c r="A3214" s="159"/>
      <c r="B3214" s="159"/>
      <c r="C3214" s="159"/>
      <c r="D3214" s="160"/>
    </row>
    <row r="3215" spans="1:4" ht="13.5" x14ac:dyDescent="0.25">
      <c r="A3215" s="159"/>
      <c r="B3215" s="159"/>
      <c r="C3215" s="159"/>
      <c r="D3215" s="160"/>
    </row>
    <row r="3216" spans="1:4" ht="13.5" x14ac:dyDescent="0.25">
      <c r="A3216" s="159"/>
      <c r="B3216" s="159"/>
      <c r="C3216" s="159"/>
      <c r="D3216" s="160"/>
    </row>
    <row r="3217" spans="1:4" ht="13.5" x14ac:dyDescent="0.25">
      <c r="A3217" s="159"/>
      <c r="B3217" s="159"/>
      <c r="C3217" s="159"/>
      <c r="D3217" s="160"/>
    </row>
    <row r="3218" spans="1:4" ht="13.5" x14ac:dyDescent="0.25">
      <c r="A3218" s="159"/>
      <c r="B3218" s="159"/>
      <c r="C3218" s="159"/>
      <c r="D3218" s="160"/>
    </row>
    <row r="3219" spans="1:4" ht="13.5" x14ac:dyDescent="0.25">
      <c r="A3219" s="159"/>
      <c r="B3219" s="159"/>
      <c r="C3219" s="159"/>
      <c r="D3219" s="160"/>
    </row>
    <row r="3220" spans="1:4" ht="13.5" x14ac:dyDescent="0.25">
      <c r="A3220" s="159"/>
      <c r="B3220" s="159"/>
      <c r="C3220" s="159"/>
      <c r="D3220" s="160"/>
    </row>
    <row r="3221" spans="1:4" ht="13.5" x14ac:dyDescent="0.25">
      <c r="A3221" s="159"/>
      <c r="B3221" s="159"/>
      <c r="C3221" s="159"/>
      <c r="D3221" s="160"/>
    </row>
    <row r="3222" spans="1:4" ht="13.5" x14ac:dyDescent="0.25">
      <c r="A3222" s="159"/>
      <c r="B3222" s="159"/>
      <c r="C3222" s="159"/>
      <c r="D3222" s="160"/>
    </row>
    <row r="3223" spans="1:4" ht="13.5" x14ac:dyDescent="0.25">
      <c r="A3223" s="159"/>
      <c r="B3223" s="159"/>
      <c r="C3223" s="159"/>
      <c r="D3223" s="160"/>
    </row>
    <row r="3224" spans="1:4" ht="13.5" x14ac:dyDescent="0.25">
      <c r="A3224" s="159"/>
      <c r="B3224" s="159"/>
      <c r="C3224" s="159"/>
      <c r="D3224" s="160"/>
    </row>
    <row r="3225" spans="1:4" ht="13.5" x14ac:dyDescent="0.25">
      <c r="A3225" s="159"/>
      <c r="B3225" s="159"/>
      <c r="C3225" s="159"/>
      <c r="D3225" s="160"/>
    </row>
    <row r="3226" spans="1:4" ht="13.5" x14ac:dyDescent="0.25">
      <c r="A3226" s="159"/>
      <c r="B3226" s="159"/>
      <c r="C3226" s="159"/>
      <c r="D3226" s="160"/>
    </row>
    <row r="3227" spans="1:4" ht="13.5" x14ac:dyDescent="0.25">
      <c r="A3227" s="159"/>
      <c r="B3227" s="159"/>
      <c r="C3227" s="159"/>
      <c r="D3227" s="160"/>
    </row>
    <row r="3228" spans="1:4" ht="13.5" x14ac:dyDescent="0.25">
      <c r="A3228" s="159"/>
      <c r="B3228" s="159"/>
      <c r="C3228" s="159"/>
      <c r="D3228" s="160"/>
    </row>
    <row r="3229" spans="1:4" ht="13.5" x14ac:dyDescent="0.25">
      <c r="A3229" s="159"/>
      <c r="B3229" s="159"/>
      <c r="C3229" s="159"/>
      <c r="D3229" s="160"/>
    </row>
    <row r="3230" spans="1:4" ht="13.5" x14ac:dyDescent="0.25">
      <c r="A3230" s="159"/>
      <c r="B3230" s="159"/>
      <c r="C3230" s="159"/>
      <c r="D3230" s="160"/>
    </row>
    <row r="3231" spans="1:4" ht="13.5" x14ac:dyDescent="0.25">
      <c r="A3231" s="159"/>
      <c r="B3231" s="159"/>
      <c r="C3231" s="159"/>
      <c r="D3231" s="160"/>
    </row>
    <row r="3232" spans="1:4" ht="13.5" x14ac:dyDescent="0.25">
      <c r="A3232" s="159"/>
      <c r="B3232" s="159"/>
      <c r="C3232" s="159"/>
      <c r="D3232" s="160"/>
    </row>
    <row r="3233" spans="1:4" ht="13.5" x14ac:dyDescent="0.25">
      <c r="A3233" s="159"/>
      <c r="B3233" s="159"/>
      <c r="C3233" s="159"/>
      <c r="D3233" s="160"/>
    </row>
    <row r="3234" spans="1:4" ht="13.5" x14ac:dyDescent="0.25">
      <c r="A3234" s="159"/>
      <c r="B3234" s="159"/>
      <c r="C3234" s="159"/>
      <c r="D3234" s="160"/>
    </row>
    <row r="3235" spans="1:4" ht="13.5" x14ac:dyDescent="0.25">
      <c r="A3235" s="159"/>
      <c r="B3235" s="159"/>
      <c r="C3235" s="159"/>
      <c r="D3235" s="160"/>
    </row>
    <row r="3236" spans="1:4" ht="13.5" x14ac:dyDescent="0.25">
      <c r="A3236" s="159"/>
      <c r="B3236" s="159"/>
      <c r="C3236" s="159"/>
      <c r="D3236" s="160"/>
    </row>
    <row r="3237" spans="1:4" ht="13.5" x14ac:dyDescent="0.25">
      <c r="A3237" s="159"/>
      <c r="B3237" s="159"/>
      <c r="C3237" s="159"/>
      <c r="D3237" s="160"/>
    </row>
    <row r="3238" spans="1:4" ht="13.5" x14ac:dyDescent="0.25">
      <c r="A3238" s="159"/>
      <c r="B3238" s="159"/>
      <c r="C3238" s="159"/>
      <c r="D3238" s="160"/>
    </row>
    <row r="3239" spans="1:4" ht="13.5" x14ac:dyDescent="0.25">
      <c r="A3239" s="159"/>
      <c r="B3239" s="159"/>
      <c r="C3239" s="159"/>
      <c r="D3239" s="160"/>
    </row>
    <row r="3240" spans="1:4" ht="13.5" x14ac:dyDescent="0.25">
      <c r="A3240" s="159"/>
      <c r="B3240" s="159"/>
      <c r="C3240" s="159"/>
      <c r="D3240" s="160"/>
    </row>
    <row r="3241" spans="1:4" ht="13.5" x14ac:dyDescent="0.25">
      <c r="A3241" s="159"/>
      <c r="B3241" s="159"/>
      <c r="C3241" s="159"/>
      <c r="D3241" s="160"/>
    </row>
    <row r="3242" spans="1:4" ht="13.5" x14ac:dyDescent="0.25">
      <c r="A3242" s="159"/>
      <c r="B3242" s="159"/>
      <c r="C3242" s="159"/>
      <c r="D3242" s="160"/>
    </row>
    <row r="3243" spans="1:4" ht="13.5" x14ac:dyDescent="0.25">
      <c r="A3243" s="159"/>
      <c r="B3243" s="159"/>
      <c r="C3243" s="159"/>
      <c r="D3243" s="160"/>
    </row>
    <row r="3244" spans="1:4" ht="13.5" x14ac:dyDescent="0.25">
      <c r="A3244" s="159"/>
      <c r="B3244" s="159"/>
      <c r="C3244" s="159"/>
      <c r="D3244" s="160"/>
    </row>
    <row r="3245" spans="1:4" ht="13.5" x14ac:dyDescent="0.25">
      <c r="A3245" s="159"/>
      <c r="B3245" s="159"/>
      <c r="C3245" s="159"/>
      <c r="D3245" s="160"/>
    </row>
    <row r="3246" spans="1:4" ht="13.5" x14ac:dyDescent="0.25">
      <c r="A3246" s="159"/>
      <c r="B3246" s="159"/>
      <c r="C3246" s="159"/>
      <c r="D3246" s="160"/>
    </row>
    <row r="3247" spans="1:4" ht="13.5" x14ac:dyDescent="0.25">
      <c r="A3247" s="159"/>
      <c r="B3247" s="159"/>
      <c r="C3247" s="159"/>
      <c r="D3247" s="160"/>
    </row>
    <row r="3248" spans="1:4" ht="13.5" x14ac:dyDescent="0.25">
      <c r="A3248" s="159"/>
      <c r="B3248" s="159"/>
      <c r="C3248" s="159"/>
      <c r="D3248" s="160"/>
    </row>
    <row r="3249" spans="1:4" ht="13.5" x14ac:dyDescent="0.25">
      <c r="A3249" s="159"/>
      <c r="B3249" s="159"/>
      <c r="C3249" s="159"/>
      <c r="D3249" s="160"/>
    </row>
    <row r="3250" spans="1:4" ht="13.5" x14ac:dyDescent="0.25">
      <c r="A3250" s="159"/>
      <c r="B3250" s="159"/>
      <c r="C3250" s="159"/>
      <c r="D3250" s="160"/>
    </row>
    <row r="3251" spans="1:4" ht="13.5" x14ac:dyDescent="0.25">
      <c r="A3251" s="159"/>
      <c r="B3251" s="159"/>
      <c r="C3251" s="159"/>
      <c r="D3251" s="160"/>
    </row>
    <row r="3252" spans="1:4" ht="13.5" x14ac:dyDescent="0.25">
      <c r="A3252" s="159"/>
      <c r="B3252" s="159"/>
      <c r="C3252" s="159"/>
      <c r="D3252" s="160"/>
    </row>
    <row r="3253" spans="1:4" ht="13.5" x14ac:dyDescent="0.25">
      <c r="A3253" s="159"/>
      <c r="B3253" s="159"/>
      <c r="C3253" s="159"/>
      <c r="D3253" s="160"/>
    </row>
    <row r="3254" spans="1:4" ht="13.5" x14ac:dyDescent="0.25">
      <c r="A3254" s="159"/>
      <c r="B3254" s="159"/>
      <c r="C3254" s="159"/>
      <c r="D3254" s="160"/>
    </row>
    <row r="3255" spans="1:4" ht="13.5" x14ac:dyDescent="0.25">
      <c r="A3255" s="159"/>
      <c r="B3255" s="159"/>
      <c r="C3255" s="159"/>
      <c r="D3255" s="160"/>
    </row>
    <row r="3256" spans="1:4" ht="13.5" x14ac:dyDescent="0.25">
      <c r="A3256" s="159"/>
      <c r="B3256" s="159"/>
      <c r="C3256" s="159"/>
      <c r="D3256" s="160"/>
    </row>
    <row r="3257" spans="1:4" ht="13.5" x14ac:dyDescent="0.25">
      <c r="A3257" s="159"/>
      <c r="B3257" s="159"/>
      <c r="C3257" s="159"/>
      <c r="D3257" s="160"/>
    </row>
    <row r="3258" spans="1:4" ht="13.5" x14ac:dyDescent="0.25">
      <c r="A3258" s="159"/>
      <c r="B3258" s="159"/>
      <c r="C3258" s="159"/>
      <c r="D3258" s="160"/>
    </row>
    <row r="3259" spans="1:4" ht="13.5" x14ac:dyDescent="0.25">
      <c r="A3259" s="159"/>
      <c r="B3259" s="159"/>
      <c r="C3259" s="159"/>
      <c r="D3259" s="160"/>
    </row>
    <row r="3260" spans="1:4" ht="13.5" x14ac:dyDescent="0.25">
      <c r="A3260" s="159"/>
      <c r="B3260" s="159"/>
      <c r="C3260" s="159"/>
      <c r="D3260" s="160"/>
    </row>
    <row r="3261" spans="1:4" ht="13.5" x14ac:dyDescent="0.25">
      <c r="A3261" s="159"/>
      <c r="B3261" s="159"/>
      <c r="C3261" s="159"/>
      <c r="D3261" s="160"/>
    </row>
    <row r="3262" spans="1:4" ht="13.5" x14ac:dyDescent="0.25">
      <c r="A3262" s="159"/>
      <c r="B3262" s="159"/>
      <c r="C3262" s="159"/>
      <c r="D3262" s="160"/>
    </row>
    <row r="3263" spans="1:4" ht="13.5" x14ac:dyDescent="0.25">
      <c r="A3263" s="159"/>
      <c r="B3263" s="159"/>
      <c r="C3263" s="159"/>
      <c r="D3263" s="160"/>
    </row>
    <row r="3264" spans="1:4" ht="13.5" x14ac:dyDescent="0.25">
      <c r="A3264" s="159"/>
      <c r="B3264" s="159"/>
      <c r="C3264" s="159"/>
      <c r="D3264" s="160"/>
    </row>
    <row r="3265" spans="1:4" ht="13.5" x14ac:dyDescent="0.25">
      <c r="A3265" s="159"/>
      <c r="B3265" s="159"/>
      <c r="C3265" s="159"/>
      <c r="D3265" s="160"/>
    </row>
    <row r="3266" spans="1:4" ht="13.5" x14ac:dyDescent="0.25">
      <c r="A3266" s="159"/>
      <c r="B3266" s="159"/>
      <c r="C3266" s="159"/>
      <c r="D3266" s="160"/>
    </row>
    <row r="3267" spans="1:4" ht="13.5" x14ac:dyDescent="0.25">
      <c r="A3267" s="159"/>
      <c r="B3267" s="159"/>
      <c r="C3267" s="159"/>
      <c r="D3267" s="160"/>
    </row>
    <row r="3268" spans="1:4" ht="13.5" x14ac:dyDescent="0.25">
      <c r="A3268" s="159"/>
      <c r="B3268" s="159"/>
      <c r="C3268" s="159"/>
      <c r="D3268" s="160"/>
    </row>
    <row r="3269" spans="1:4" ht="13.5" x14ac:dyDescent="0.25">
      <c r="A3269" s="159"/>
      <c r="B3269" s="159"/>
      <c r="C3269" s="159"/>
      <c r="D3269" s="160"/>
    </row>
    <row r="3270" spans="1:4" ht="13.5" x14ac:dyDescent="0.25">
      <c r="A3270" s="159"/>
      <c r="B3270" s="159"/>
      <c r="C3270" s="159"/>
      <c r="D3270" s="160"/>
    </row>
    <row r="3271" spans="1:4" ht="13.5" x14ac:dyDescent="0.25">
      <c r="A3271" s="159"/>
      <c r="B3271" s="159"/>
      <c r="C3271" s="159"/>
      <c r="D3271" s="160"/>
    </row>
    <row r="3272" spans="1:4" ht="13.5" x14ac:dyDescent="0.25">
      <c r="A3272" s="159"/>
      <c r="B3272" s="159"/>
      <c r="C3272" s="159"/>
      <c r="D3272" s="160"/>
    </row>
    <row r="3273" spans="1:4" ht="13.5" x14ac:dyDescent="0.25">
      <c r="A3273" s="159"/>
      <c r="B3273" s="159"/>
      <c r="C3273" s="159"/>
      <c r="D3273" s="160"/>
    </row>
    <row r="3274" spans="1:4" ht="13.5" x14ac:dyDescent="0.25">
      <c r="A3274" s="159"/>
      <c r="B3274" s="159"/>
      <c r="C3274" s="159"/>
      <c r="D3274" s="160"/>
    </row>
    <row r="3275" spans="1:4" ht="13.5" x14ac:dyDescent="0.25">
      <c r="A3275" s="159"/>
      <c r="B3275" s="159"/>
      <c r="C3275" s="159"/>
      <c r="D3275" s="160"/>
    </row>
    <row r="3276" spans="1:4" ht="13.5" x14ac:dyDescent="0.25">
      <c r="A3276" s="159"/>
      <c r="B3276" s="159"/>
      <c r="C3276" s="159"/>
      <c r="D3276" s="160"/>
    </row>
    <row r="3277" spans="1:4" ht="13.5" x14ac:dyDescent="0.25">
      <c r="A3277" s="159"/>
      <c r="B3277" s="159"/>
      <c r="C3277" s="159"/>
      <c r="D3277" s="160"/>
    </row>
    <row r="3278" spans="1:4" ht="13.5" x14ac:dyDescent="0.25">
      <c r="A3278" s="159"/>
      <c r="B3278" s="159"/>
      <c r="C3278" s="159"/>
      <c r="D3278" s="160"/>
    </row>
    <row r="3279" spans="1:4" ht="13.5" x14ac:dyDescent="0.25">
      <c r="A3279" s="159"/>
      <c r="B3279" s="159"/>
      <c r="C3279" s="159"/>
      <c r="D3279" s="160"/>
    </row>
    <row r="3280" spans="1:4" ht="13.5" x14ac:dyDescent="0.25">
      <c r="A3280" s="159"/>
      <c r="B3280" s="159"/>
      <c r="C3280" s="159"/>
      <c r="D3280" s="160"/>
    </row>
    <row r="3281" spans="1:4" ht="13.5" x14ac:dyDescent="0.25">
      <c r="A3281" s="159"/>
      <c r="B3281" s="159"/>
      <c r="C3281" s="159"/>
      <c r="D3281" s="160"/>
    </row>
    <row r="3282" spans="1:4" ht="13.5" x14ac:dyDescent="0.25">
      <c r="A3282" s="159"/>
      <c r="B3282" s="159"/>
      <c r="C3282" s="159"/>
      <c r="D3282" s="160"/>
    </row>
    <row r="3283" spans="1:4" ht="13.5" x14ac:dyDescent="0.25">
      <c r="A3283" s="159"/>
      <c r="B3283" s="159"/>
      <c r="C3283" s="159"/>
      <c r="D3283" s="160"/>
    </row>
    <row r="3284" spans="1:4" ht="13.5" x14ac:dyDescent="0.25">
      <c r="A3284" s="159"/>
      <c r="B3284" s="159"/>
      <c r="C3284" s="159"/>
      <c r="D3284" s="160"/>
    </row>
    <row r="3285" spans="1:4" ht="13.5" x14ac:dyDescent="0.25">
      <c r="A3285" s="159"/>
      <c r="B3285" s="159"/>
      <c r="C3285" s="159"/>
      <c r="D3285" s="160"/>
    </row>
    <row r="3286" spans="1:4" ht="13.5" x14ac:dyDescent="0.25">
      <c r="A3286" s="159"/>
      <c r="B3286" s="159"/>
      <c r="C3286" s="159"/>
      <c r="D3286" s="160"/>
    </row>
    <row r="3287" spans="1:4" ht="13.5" x14ac:dyDescent="0.25">
      <c r="A3287" s="159"/>
      <c r="B3287" s="159"/>
      <c r="C3287" s="159"/>
      <c r="D3287" s="160"/>
    </row>
    <row r="3288" spans="1:4" ht="13.5" x14ac:dyDescent="0.25">
      <c r="A3288" s="159"/>
      <c r="B3288" s="159"/>
      <c r="C3288" s="159"/>
      <c r="D3288" s="160"/>
    </row>
    <row r="3289" spans="1:4" ht="13.5" x14ac:dyDescent="0.25">
      <c r="A3289" s="159"/>
      <c r="B3289" s="159"/>
      <c r="C3289" s="159"/>
      <c r="D3289" s="160"/>
    </row>
    <row r="3290" spans="1:4" ht="13.5" x14ac:dyDescent="0.25">
      <c r="A3290" s="159"/>
      <c r="B3290" s="159"/>
      <c r="C3290" s="159"/>
      <c r="D3290" s="160"/>
    </row>
    <row r="3291" spans="1:4" ht="13.5" x14ac:dyDescent="0.25">
      <c r="A3291" s="159"/>
      <c r="B3291" s="159"/>
      <c r="C3291" s="159"/>
      <c r="D3291" s="160"/>
    </row>
    <row r="3292" spans="1:4" ht="13.5" x14ac:dyDescent="0.25">
      <c r="A3292" s="159"/>
      <c r="B3292" s="159"/>
      <c r="C3292" s="159"/>
      <c r="D3292" s="160"/>
    </row>
    <row r="3293" spans="1:4" ht="13.5" x14ac:dyDescent="0.25">
      <c r="A3293" s="159"/>
      <c r="B3293" s="159"/>
      <c r="C3293" s="159"/>
      <c r="D3293" s="160"/>
    </row>
    <row r="3294" spans="1:4" ht="13.5" x14ac:dyDescent="0.25">
      <c r="A3294" s="159"/>
      <c r="B3294" s="159"/>
      <c r="C3294" s="159"/>
      <c r="D3294" s="160"/>
    </row>
    <row r="3295" spans="1:4" ht="13.5" x14ac:dyDescent="0.25">
      <c r="A3295" s="159"/>
      <c r="B3295" s="159"/>
      <c r="C3295" s="159"/>
      <c r="D3295" s="160"/>
    </row>
    <row r="3296" spans="1:4" ht="13.5" x14ac:dyDescent="0.25">
      <c r="A3296" s="159"/>
      <c r="B3296" s="159"/>
      <c r="C3296" s="159"/>
      <c r="D3296" s="160"/>
    </row>
    <row r="3297" spans="1:4" ht="13.5" x14ac:dyDescent="0.25">
      <c r="A3297" s="159"/>
      <c r="B3297" s="159"/>
      <c r="C3297" s="159"/>
      <c r="D3297" s="160"/>
    </row>
    <row r="3298" spans="1:4" ht="13.5" x14ac:dyDescent="0.25">
      <c r="A3298" s="159"/>
      <c r="B3298" s="159"/>
      <c r="C3298" s="159"/>
      <c r="D3298" s="160"/>
    </row>
    <row r="3299" spans="1:4" ht="13.5" x14ac:dyDescent="0.25">
      <c r="A3299" s="159"/>
      <c r="B3299" s="159"/>
      <c r="C3299" s="159"/>
      <c r="D3299" s="160"/>
    </row>
    <row r="3300" spans="1:4" ht="13.5" x14ac:dyDescent="0.25">
      <c r="A3300" s="159"/>
      <c r="B3300" s="159"/>
      <c r="C3300" s="159"/>
      <c r="D3300" s="160"/>
    </row>
    <row r="3301" spans="1:4" ht="13.5" x14ac:dyDescent="0.25">
      <c r="A3301" s="159"/>
      <c r="B3301" s="159"/>
      <c r="C3301" s="159"/>
      <c r="D3301" s="160"/>
    </row>
    <row r="3302" spans="1:4" ht="13.5" x14ac:dyDescent="0.25">
      <c r="A3302" s="159"/>
      <c r="B3302" s="159"/>
      <c r="C3302" s="159"/>
      <c r="D3302" s="160"/>
    </row>
    <row r="3303" spans="1:4" ht="13.5" x14ac:dyDescent="0.25">
      <c r="A3303" s="159"/>
      <c r="B3303" s="159"/>
      <c r="C3303" s="159"/>
      <c r="D3303" s="160"/>
    </row>
    <row r="3304" spans="1:4" ht="13.5" x14ac:dyDescent="0.25">
      <c r="A3304" s="159"/>
      <c r="B3304" s="159"/>
      <c r="C3304" s="159"/>
      <c r="D3304" s="160"/>
    </row>
    <row r="3305" spans="1:4" ht="13.5" x14ac:dyDescent="0.25">
      <c r="A3305" s="159"/>
      <c r="B3305" s="159"/>
      <c r="C3305" s="159"/>
      <c r="D3305" s="160"/>
    </row>
    <row r="3306" spans="1:4" ht="13.5" x14ac:dyDescent="0.25">
      <c r="A3306" s="159"/>
      <c r="B3306" s="159"/>
      <c r="C3306" s="159"/>
      <c r="D3306" s="160"/>
    </row>
    <row r="3307" spans="1:4" ht="13.5" x14ac:dyDescent="0.25">
      <c r="A3307" s="159"/>
      <c r="B3307" s="159"/>
      <c r="C3307" s="159"/>
      <c r="D3307" s="160"/>
    </row>
    <row r="3308" spans="1:4" ht="13.5" x14ac:dyDescent="0.25">
      <c r="A3308" s="159"/>
      <c r="B3308" s="159"/>
      <c r="C3308" s="159"/>
      <c r="D3308" s="160"/>
    </row>
    <row r="3309" spans="1:4" ht="13.5" x14ac:dyDescent="0.25">
      <c r="A3309" s="159"/>
      <c r="B3309" s="159"/>
      <c r="C3309" s="159"/>
      <c r="D3309" s="160"/>
    </row>
    <row r="3310" spans="1:4" ht="13.5" x14ac:dyDescent="0.25">
      <c r="A3310" s="159"/>
      <c r="B3310" s="159"/>
      <c r="C3310" s="159"/>
      <c r="D3310" s="160"/>
    </row>
    <row r="3311" spans="1:4" ht="13.5" x14ac:dyDescent="0.25">
      <c r="A3311" s="159"/>
      <c r="B3311" s="159"/>
      <c r="C3311" s="159"/>
      <c r="D3311" s="160"/>
    </row>
    <row r="3312" spans="1:4" ht="13.5" x14ac:dyDescent="0.25">
      <c r="A3312" s="159"/>
      <c r="B3312" s="159"/>
      <c r="C3312" s="159"/>
      <c r="D3312" s="160"/>
    </row>
    <row r="3313" spans="1:4" ht="13.5" x14ac:dyDescent="0.25">
      <c r="A3313" s="159"/>
      <c r="B3313" s="159"/>
      <c r="C3313" s="159"/>
      <c r="D3313" s="160"/>
    </row>
    <row r="3314" spans="1:4" ht="13.5" x14ac:dyDescent="0.25">
      <c r="A3314" s="159"/>
      <c r="B3314" s="159"/>
      <c r="C3314" s="159"/>
      <c r="D3314" s="160"/>
    </row>
    <row r="3315" spans="1:4" ht="13.5" x14ac:dyDescent="0.25">
      <c r="A3315" s="159"/>
      <c r="B3315" s="159"/>
      <c r="C3315" s="159"/>
      <c r="D3315" s="160"/>
    </row>
    <row r="3316" spans="1:4" ht="13.5" x14ac:dyDescent="0.25">
      <c r="A3316" s="159"/>
      <c r="B3316" s="159"/>
      <c r="C3316" s="159"/>
      <c r="D3316" s="160"/>
    </row>
    <row r="3317" spans="1:4" ht="13.5" x14ac:dyDescent="0.25">
      <c r="A3317" s="159"/>
      <c r="B3317" s="159"/>
      <c r="C3317" s="159"/>
      <c r="D3317" s="160"/>
    </row>
    <row r="3318" spans="1:4" ht="13.5" x14ac:dyDescent="0.25">
      <c r="A3318" s="159"/>
      <c r="B3318" s="159"/>
      <c r="C3318" s="159"/>
      <c r="D3318" s="160"/>
    </row>
    <row r="3319" spans="1:4" ht="13.5" x14ac:dyDescent="0.25">
      <c r="A3319" s="159"/>
      <c r="B3319" s="159"/>
      <c r="C3319" s="159"/>
      <c r="D3319" s="160"/>
    </row>
    <row r="3320" spans="1:4" ht="13.5" x14ac:dyDescent="0.25">
      <c r="A3320" s="159"/>
      <c r="B3320" s="159"/>
      <c r="C3320" s="159"/>
      <c r="D3320" s="160"/>
    </row>
    <row r="3321" spans="1:4" ht="13.5" x14ac:dyDescent="0.25">
      <c r="A3321" s="159"/>
      <c r="B3321" s="159"/>
      <c r="C3321" s="159"/>
      <c r="D3321" s="160"/>
    </row>
    <row r="3322" spans="1:4" ht="13.5" x14ac:dyDescent="0.25">
      <c r="A3322" s="159"/>
      <c r="B3322" s="159"/>
      <c r="C3322" s="159"/>
      <c r="D3322" s="160"/>
    </row>
    <row r="3323" spans="1:4" ht="13.5" x14ac:dyDescent="0.25">
      <c r="A3323" s="159"/>
      <c r="B3323" s="159"/>
      <c r="C3323" s="159"/>
      <c r="D3323" s="160"/>
    </row>
    <row r="3324" spans="1:4" ht="13.5" x14ac:dyDescent="0.25">
      <c r="A3324" s="159"/>
      <c r="B3324" s="159"/>
      <c r="C3324" s="159"/>
      <c r="D3324" s="160"/>
    </row>
    <row r="3325" spans="1:4" ht="13.5" x14ac:dyDescent="0.25">
      <c r="A3325" s="159"/>
      <c r="B3325" s="159"/>
      <c r="C3325" s="159"/>
      <c r="D3325" s="160"/>
    </row>
    <row r="3326" spans="1:4" ht="13.5" x14ac:dyDescent="0.25">
      <c r="A3326" s="159"/>
      <c r="B3326" s="159"/>
      <c r="C3326" s="159"/>
      <c r="D3326" s="160"/>
    </row>
    <row r="3327" spans="1:4" ht="13.5" x14ac:dyDescent="0.25">
      <c r="A3327" s="159"/>
      <c r="B3327" s="159"/>
      <c r="C3327" s="159"/>
      <c r="D3327" s="160"/>
    </row>
    <row r="3328" spans="1:4" ht="13.5" x14ac:dyDescent="0.25">
      <c r="A3328" s="159"/>
      <c r="B3328" s="159"/>
      <c r="C3328" s="159"/>
      <c r="D3328" s="160"/>
    </row>
    <row r="3329" spans="1:4" ht="13.5" x14ac:dyDescent="0.25">
      <c r="A3329" s="159"/>
      <c r="B3329" s="159"/>
      <c r="C3329" s="159"/>
      <c r="D3329" s="160"/>
    </row>
    <row r="3330" spans="1:4" ht="13.5" x14ac:dyDescent="0.25">
      <c r="A3330" s="159"/>
      <c r="B3330" s="159"/>
      <c r="C3330" s="159"/>
      <c r="D3330" s="160"/>
    </row>
    <row r="3331" spans="1:4" ht="13.5" x14ac:dyDescent="0.25">
      <c r="A3331" s="159"/>
      <c r="B3331" s="159"/>
      <c r="C3331" s="159"/>
      <c r="D3331" s="160"/>
    </row>
    <row r="3332" spans="1:4" ht="13.5" x14ac:dyDescent="0.25">
      <c r="A3332" s="159"/>
      <c r="B3332" s="159"/>
      <c r="C3332" s="159"/>
      <c r="D3332" s="160"/>
    </row>
    <row r="3333" spans="1:4" ht="13.5" x14ac:dyDescent="0.25">
      <c r="A3333" s="159"/>
      <c r="B3333" s="159"/>
      <c r="C3333" s="159"/>
      <c r="D3333" s="160"/>
    </row>
    <row r="3334" spans="1:4" ht="13.5" x14ac:dyDescent="0.25">
      <c r="A3334" s="159"/>
      <c r="B3334" s="159"/>
      <c r="C3334" s="159"/>
      <c r="D3334" s="160"/>
    </row>
    <row r="3335" spans="1:4" ht="13.5" x14ac:dyDescent="0.25">
      <c r="A3335" s="159"/>
      <c r="B3335" s="159"/>
      <c r="C3335" s="159"/>
      <c r="D3335" s="160"/>
    </row>
    <row r="3336" spans="1:4" ht="13.5" x14ac:dyDescent="0.25">
      <c r="A3336" s="159"/>
      <c r="B3336" s="159"/>
      <c r="C3336" s="159"/>
      <c r="D3336" s="160"/>
    </row>
    <row r="3337" spans="1:4" ht="13.5" x14ac:dyDescent="0.25">
      <c r="A3337" s="159"/>
      <c r="B3337" s="159"/>
      <c r="C3337" s="159"/>
      <c r="D3337" s="160"/>
    </row>
    <row r="3338" spans="1:4" ht="13.5" x14ac:dyDescent="0.25">
      <c r="A3338" s="159"/>
      <c r="B3338" s="159"/>
      <c r="C3338" s="159"/>
      <c r="D3338" s="160"/>
    </row>
    <row r="3339" spans="1:4" ht="13.5" x14ac:dyDescent="0.25">
      <c r="A3339" s="159"/>
      <c r="B3339" s="159"/>
      <c r="C3339" s="159"/>
      <c r="D3339" s="160"/>
    </row>
    <row r="3340" spans="1:4" ht="13.5" x14ac:dyDescent="0.25">
      <c r="A3340" s="159"/>
      <c r="B3340" s="159"/>
      <c r="C3340" s="159"/>
      <c r="D3340" s="160"/>
    </row>
    <row r="3341" spans="1:4" ht="13.5" x14ac:dyDescent="0.25">
      <c r="A3341" s="159"/>
      <c r="B3341" s="159"/>
      <c r="C3341" s="159"/>
      <c r="D3341" s="160"/>
    </row>
    <row r="3342" spans="1:4" ht="13.5" x14ac:dyDescent="0.25">
      <c r="A3342" s="159"/>
      <c r="B3342" s="159"/>
      <c r="C3342" s="159"/>
      <c r="D3342" s="160"/>
    </row>
    <row r="3343" spans="1:4" ht="13.5" x14ac:dyDescent="0.25">
      <c r="A3343" s="159"/>
      <c r="B3343" s="159"/>
      <c r="C3343" s="159"/>
      <c r="D3343" s="160"/>
    </row>
    <row r="3344" spans="1:4" ht="13.5" x14ac:dyDescent="0.25">
      <c r="A3344" s="159"/>
      <c r="B3344" s="159"/>
      <c r="C3344" s="159"/>
      <c r="D3344" s="160"/>
    </row>
    <row r="3345" spans="1:4" ht="13.5" x14ac:dyDescent="0.25">
      <c r="A3345" s="159"/>
      <c r="B3345" s="159"/>
      <c r="C3345" s="159"/>
      <c r="D3345" s="160"/>
    </row>
    <row r="3346" spans="1:4" ht="13.5" x14ac:dyDescent="0.25">
      <c r="A3346" s="159"/>
      <c r="B3346" s="159"/>
      <c r="C3346" s="159"/>
      <c r="D3346" s="160"/>
    </row>
    <row r="3347" spans="1:4" ht="13.5" x14ac:dyDescent="0.25">
      <c r="A3347" s="159"/>
      <c r="B3347" s="159"/>
      <c r="C3347" s="159"/>
      <c r="D3347" s="160"/>
    </row>
    <row r="3348" spans="1:4" ht="13.5" x14ac:dyDescent="0.25">
      <c r="A3348" s="159"/>
      <c r="B3348" s="159"/>
      <c r="C3348" s="159"/>
      <c r="D3348" s="160"/>
    </row>
    <row r="3349" spans="1:4" ht="13.5" x14ac:dyDescent="0.25">
      <c r="A3349" s="159"/>
      <c r="B3349" s="159"/>
      <c r="C3349" s="159"/>
      <c r="D3349" s="160"/>
    </row>
    <row r="3350" spans="1:4" ht="13.5" x14ac:dyDescent="0.25">
      <c r="A3350" s="159"/>
      <c r="B3350" s="159"/>
      <c r="C3350" s="159"/>
      <c r="D3350" s="160"/>
    </row>
    <row r="3351" spans="1:4" ht="13.5" x14ac:dyDescent="0.25">
      <c r="A3351" s="159"/>
      <c r="B3351" s="159"/>
      <c r="C3351" s="159"/>
      <c r="D3351" s="160"/>
    </row>
    <row r="3352" spans="1:4" ht="13.5" x14ac:dyDescent="0.25">
      <c r="A3352" s="159"/>
      <c r="B3352" s="159"/>
      <c r="C3352" s="159"/>
      <c r="D3352" s="160"/>
    </row>
    <row r="3353" spans="1:4" ht="13.5" x14ac:dyDescent="0.25">
      <c r="A3353" s="159"/>
      <c r="B3353" s="159"/>
      <c r="C3353" s="159"/>
      <c r="D3353" s="160"/>
    </row>
    <row r="3354" spans="1:4" ht="13.5" x14ac:dyDescent="0.25">
      <c r="A3354" s="159"/>
      <c r="B3354" s="159"/>
      <c r="C3354" s="159"/>
      <c r="D3354" s="160"/>
    </row>
    <row r="3355" spans="1:4" ht="13.5" x14ac:dyDescent="0.25">
      <c r="A3355" s="159"/>
      <c r="B3355" s="159"/>
      <c r="C3355" s="159"/>
      <c r="D3355" s="160"/>
    </row>
    <row r="3356" spans="1:4" ht="13.5" x14ac:dyDescent="0.25">
      <c r="A3356" s="159"/>
      <c r="B3356" s="159"/>
      <c r="C3356" s="159"/>
      <c r="D3356" s="160"/>
    </row>
    <row r="3357" spans="1:4" ht="13.5" x14ac:dyDescent="0.25">
      <c r="A3357" s="159"/>
      <c r="B3357" s="159"/>
      <c r="C3357" s="159"/>
      <c r="D3357" s="160"/>
    </row>
    <row r="3358" spans="1:4" ht="13.5" x14ac:dyDescent="0.25">
      <c r="A3358" s="159"/>
      <c r="B3358" s="159"/>
      <c r="C3358" s="159"/>
      <c r="D3358" s="160"/>
    </row>
    <row r="3359" spans="1:4" ht="13.5" x14ac:dyDescent="0.25">
      <c r="A3359" s="159"/>
      <c r="B3359" s="159"/>
      <c r="C3359" s="159"/>
      <c r="D3359" s="160"/>
    </row>
    <row r="3360" spans="1:4" ht="13.5" x14ac:dyDescent="0.25">
      <c r="A3360" s="159"/>
      <c r="B3360" s="159"/>
      <c r="C3360" s="159"/>
      <c r="D3360" s="160"/>
    </row>
    <row r="3361" spans="1:4" ht="13.5" x14ac:dyDescent="0.25">
      <c r="A3361" s="159"/>
      <c r="B3361" s="159"/>
      <c r="C3361" s="159"/>
      <c r="D3361" s="160"/>
    </row>
    <row r="3362" spans="1:4" ht="13.5" x14ac:dyDescent="0.25">
      <c r="A3362" s="159"/>
      <c r="B3362" s="159"/>
      <c r="C3362" s="159"/>
      <c r="D3362" s="160"/>
    </row>
    <row r="3363" spans="1:4" ht="13.5" x14ac:dyDescent="0.25">
      <c r="A3363" s="159"/>
      <c r="B3363" s="159"/>
      <c r="C3363" s="159"/>
      <c r="D3363" s="160"/>
    </row>
    <row r="3364" spans="1:4" ht="13.5" x14ac:dyDescent="0.25">
      <c r="A3364" s="159"/>
      <c r="B3364" s="159"/>
      <c r="C3364" s="159"/>
      <c r="D3364" s="160"/>
    </row>
    <row r="3365" spans="1:4" ht="13.5" x14ac:dyDescent="0.25">
      <c r="A3365" s="159"/>
      <c r="B3365" s="159"/>
      <c r="C3365" s="159"/>
      <c r="D3365" s="160"/>
    </row>
    <row r="3366" spans="1:4" ht="13.5" x14ac:dyDescent="0.25">
      <c r="A3366" s="159"/>
      <c r="B3366" s="159"/>
      <c r="C3366" s="159"/>
      <c r="D3366" s="160"/>
    </row>
    <row r="3367" spans="1:4" ht="13.5" x14ac:dyDescent="0.25">
      <c r="A3367" s="159"/>
      <c r="B3367" s="159"/>
      <c r="C3367" s="159"/>
      <c r="D3367" s="160"/>
    </row>
    <row r="3368" spans="1:4" ht="13.5" x14ac:dyDescent="0.25">
      <c r="A3368" s="159"/>
      <c r="B3368" s="159"/>
      <c r="C3368" s="159"/>
      <c r="D3368" s="160"/>
    </row>
    <row r="3369" spans="1:4" ht="13.5" x14ac:dyDescent="0.25">
      <c r="A3369" s="159"/>
      <c r="B3369" s="159"/>
      <c r="C3369" s="159"/>
      <c r="D3369" s="160"/>
    </row>
    <row r="3370" spans="1:4" ht="13.5" x14ac:dyDescent="0.25">
      <c r="A3370" s="159"/>
      <c r="B3370" s="159"/>
      <c r="C3370" s="159"/>
      <c r="D3370" s="160"/>
    </row>
    <row r="3371" spans="1:4" ht="13.5" x14ac:dyDescent="0.25">
      <c r="A3371" s="159"/>
      <c r="B3371" s="159"/>
      <c r="C3371" s="159"/>
      <c r="D3371" s="160"/>
    </row>
    <row r="3372" spans="1:4" ht="13.5" x14ac:dyDescent="0.25">
      <c r="A3372" s="159"/>
      <c r="B3372" s="159"/>
      <c r="C3372" s="159"/>
      <c r="D3372" s="160"/>
    </row>
    <row r="3373" spans="1:4" ht="13.5" x14ac:dyDescent="0.25">
      <c r="A3373" s="159"/>
      <c r="B3373" s="159"/>
      <c r="C3373" s="159"/>
      <c r="D3373" s="160"/>
    </row>
    <row r="3374" spans="1:4" ht="13.5" x14ac:dyDescent="0.25">
      <c r="A3374" s="159"/>
      <c r="B3374" s="159"/>
      <c r="C3374" s="159"/>
      <c r="D3374" s="160"/>
    </row>
    <row r="3375" spans="1:4" ht="13.5" x14ac:dyDescent="0.25">
      <c r="A3375" s="159"/>
      <c r="B3375" s="159"/>
      <c r="C3375" s="159"/>
      <c r="D3375" s="160"/>
    </row>
    <row r="3376" spans="1:4" ht="13.5" x14ac:dyDescent="0.25">
      <c r="A3376" s="159"/>
      <c r="B3376" s="159"/>
      <c r="C3376" s="159"/>
      <c r="D3376" s="160"/>
    </row>
    <row r="3377" spans="1:4" ht="13.5" x14ac:dyDescent="0.25">
      <c r="A3377" s="159"/>
      <c r="B3377" s="159"/>
      <c r="C3377" s="159"/>
      <c r="D3377" s="160"/>
    </row>
    <row r="3378" spans="1:4" ht="13.5" x14ac:dyDescent="0.25">
      <c r="A3378" s="159"/>
      <c r="B3378" s="159"/>
      <c r="C3378" s="159"/>
      <c r="D3378" s="160"/>
    </row>
    <row r="3379" spans="1:4" ht="13.5" x14ac:dyDescent="0.25">
      <c r="A3379" s="159"/>
      <c r="B3379" s="159"/>
      <c r="C3379" s="159"/>
      <c r="D3379" s="160"/>
    </row>
    <row r="3380" spans="1:4" ht="13.5" x14ac:dyDescent="0.25">
      <c r="A3380" s="159"/>
      <c r="B3380" s="159"/>
      <c r="C3380" s="159"/>
      <c r="D3380" s="160"/>
    </row>
    <row r="3381" spans="1:4" ht="13.5" x14ac:dyDescent="0.25">
      <c r="A3381" s="159"/>
      <c r="B3381" s="159"/>
      <c r="C3381" s="159"/>
      <c r="D3381" s="160"/>
    </row>
    <row r="3382" spans="1:4" ht="13.5" x14ac:dyDescent="0.25">
      <c r="A3382" s="159"/>
      <c r="B3382" s="159"/>
      <c r="C3382" s="159"/>
      <c r="D3382" s="160"/>
    </row>
    <row r="3383" spans="1:4" ht="13.5" x14ac:dyDescent="0.25">
      <c r="A3383" s="159"/>
      <c r="B3383" s="159"/>
      <c r="C3383" s="159"/>
      <c r="D3383" s="160"/>
    </row>
    <row r="3384" spans="1:4" ht="13.5" x14ac:dyDescent="0.25">
      <c r="A3384" s="159"/>
      <c r="B3384" s="159"/>
      <c r="C3384" s="159"/>
      <c r="D3384" s="160"/>
    </row>
    <row r="3385" spans="1:4" ht="13.5" x14ac:dyDescent="0.25">
      <c r="A3385" s="159"/>
      <c r="B3385" s="159"/>
      <c r="C3385" s="159"/>
      <c r="D3385" s="160"/>
    </row>
    <row r="3386" spans="1:4" ht="13.5" x14ac:dyDescent="0.25">
      <c r="A3386" s="159"/>
      <c r="B3386" s="159"/>
      <c r="C3386" s="159"/>
      <c r="D3386" s="160"/>
    </row>
    <row r="3387" spans="1:4" ht="13.5" x14ac:dyDescent="0.25">
      <c r="A3387" s="159"/>
      <c r="B3387" s="159"/>
      <c r="C3387" s="159"/>
      <c r="D3387" s="160"/>
    </row>
    <row r="3388" spans="1:4" ht="13.5" x14ac:dyDescent="0.25">
      <c r="A3388" s="159"/>
      <c r="B3388" s="159"/>
      <c r="C3388" s="159"/>
      <c r="D3388" s="160"/>
    </row>
    <row r="3389" spans="1:4" ht="13.5" x14ac:dyDescent="0.25">
      <c r="A3389" s="159"/>
      <c r="B3389" s="159"/>
      <c r="C3389" s="159"/>
      <c r="D3389" s="160"/>
    </row>
    <row r="3390" spans="1:4" ht="13.5" x14ac:dyDescent="0.25">
      <c r="A3390" s="159"/>
      <c r="B3390" s="159"/>
      <c r="C3390" s="159"/>
      <c r="D3390" s="160"/>
    </row>
    <row r="3391" spans="1:4" ht="13.5" x14ac:dyDescent="0.25">
      <c r="A3391" s="159"/>
      <c r="B3391" s="159"/>
      <c r="C3391" s="159"/>
      <c r="D3391" s="160"/>
    </row>
    <row r="3392" spans="1:4" ht="13.5" x14ac:dyDescent="0.25">
      <c r="A3392" s="159"/>
      <c r="B3392" s="159"/>
      <c r="C3392" s="159"/>
      <c r="D3392" s="160"/>
    </row>
    <row r="3393" spans="1:4" ht="13.5" x14ac:dyDescent="0.25">
      <c r="A3393" s="159"/>
      <c r="B3393" s="159"/>
      <c r="C3393" s="159"/>
      <c r="D3393" s="160"/>
    </row>
    <row r="3394" spans="1:4" ht="13.5" x14ac:dyDescent="0.25">
      <c r="A3394" s="159"/>
      <c r="B3394" s="159"/>
      <c r="C3394" s="159"/>
      <c r="D3394" s="160"/>
    </row>
    <row r="3395" spans="1:4" ht="13.5" x14ac:dyDescent="0.25">
      <c r="A3395" s="159"/>
      <c r="B3395" s="159"/>
      <c r="C3395" s="159"/>
      <c r="D3395" s="160"/>
    </row>
    <row r="3396" spans="1:4" ht="13.5" x14ac:dyDescent="0.25">
      <c r="A3396" s="159"/>
      <c r="B3396" s="159"/>
      <c r="C3396" s="159"/>
      <c r="D3396" s="160"/>
    </row>
    <row r="3397" spans="1:4" ht="13.5" x14ac:dyDescent="0.25">
      <c r="A3397" s="159"/>
      <c r="B3397" s="159"/>
      <c r="C3397" s="159"/>
      <c r="D3397" s="160"/>
    </row>
    <row r="3398" spans="1:4" ht="13.5" x14ac:dyDescent="0.25">
      <c r="A3398" s="159"/>
      <c r="B3398" s="159"/>
      <c r="C3398" s="159"/>
      <c r="D3398" s="160"/>
    </row>
    <row r="3399" spans="1:4" ht="13.5" x14ac:dyDescent="0.25">
      <c r="A3399" s="159"/>
      <c r="B3399" s="159"/>
      <c r="C3399" s="159"/>
      <c r="D3399" s="160"/>
    </row>
    <row r="3400" spans="1:4" ht="13.5" x14ac:dyDescent="0.25">
      <c r="A3400" s="159"/>
      <c r="B3400" s="159"/>
      <c r="C3400" s="159"/>
      <c r="D3400" s="160"/>
    </row>
    <row r="3401" spans="1:4" ht="13.5" x14ac:dyDescent="0.25">
      <c r="A3401" s="159"/>
      <c r="B3401" s="159"/>
      <c r="C3401" s="159"/>
      <c r="D3401" s="160"/>
    </row>
    <row r="3402" spans="1:4" ht="13.5" x14ac:dyDescent="0.25">
      <c r="A3402" s="159"/>
      <c r="B3402" s="159"/>
      <c r="C3402" s="159"/>
      <c r="D3402" s="160"/>
    </row>
    <row r="3403" spans="1:4" ht="13.5" x14ac:dyDescent="0.25">
      <c r="A3403" s="159"/>
      <c r="B3403" s="159"/>
      <c r="C3403" s="159"/>
      <c r="D3403" s="160"/>
    </row>
    <row r="3404" spans="1:4" ht="13.5" x14ac:dyDescent="0.25">
      <c r="A3404" s="159"/>
      <c r="B3404" s="159"/>
      <c r="C3404" s="159"/>
      <c r="D3404" s="160"/>
    </row>
    <row r="3405" spans="1:4" ht="13.5" x14ac:dyDescent="0.25">
      <c r="A3405" s="159"/>
      <c r="B3405" s="159"/>
      <c r="C3405" s="159"/>
      <c r="D3405" s="160"/>
    </row>
    <row r="3406" spans="1:4" ht="13.5" x14ac:dyDescent="0.25">
      <c r="A3406" s="159"/>
      <c r="B3406" s="159"/>
      <c r="C3406" s="159"/>
      <c r="D3406" s="160"/>
    </row>
    <row r="3407" spans="1:4" ht="13.5" x14ac:dyDescent="0.25">
      <c r="A3407" s="159"/>
      <c r="B3407" s="159"/>
      <c r="C3407" s="159"/>
      <c r="D3407" s="160"/>
    </row>
    <row r="3408" spans="1:4" ht="13.5" x14ac:dyDescent="0.25">
      <c r="A3408" s="159"/>
      <c r="B3408" s="159"/>
      <c r="C3408" s="159"/>
      <c r="D3408" s="160"/>
    </row>
    <row r="3409" spans="1:4" ht="13.5" x14ac:dyDescent="0.25">
      <c r="A3409" s="159"/>
      <c r="B3409" s="159"/>
      <c r="C3409" s="159"/>
      <c r="D3409" s="160"/>
    </row>
    <row r="3410" spans="1:4" ht="13.5" x14ac:dyDescent="0.25">
      <c r="A3410" s="159"/>
      <c r="B3410" s="159"/>
      <c r="C3410" s="159"/>
      <c r="D3410" s="160"/>
    </row>
    <row r="3411" spans="1:4" ht="13.5" x14ac:dyDescent="0.25">
      <c r="A3411" s="159"/>
      <c r="B3411" s="159"/>
      <c r="C3411" s="159"/>
      <c r="D3411" s="160"/>
    </row>
    <row r="3412" spans="1:4" ht="13.5" x14ac:dyDescent="0.25">
      <c r="A3412" s="159"/>
      <c r="B3412" s="159"/>
      <c r="C3412" s="159"/>
      <c r="D3412" s="160"/>
    </row>
    <row r="3413" spans="1:4" ht="13.5" x14ac:dyDescent="0.25">
      <c r="A3413" s="159"/>
      <c r="B3413" s="159"/>
      <c r="C3413" s="159"/>
      <c r="D3413" s="160"/>
    </row>
    <row r="3414" spans="1:4" ht="13.5" x14ac:dyDescent="0.25">
      <c r="A3414" s="159"/>
      <c r="B3414" s="159"/>
      <c r="C3414" s="159"/>
      <c r="D3414" s="160"/>
    </row>
    <row r="3415" spans="1:4" ht="13.5" x14ac:dyDescent="0.25">
      <c r="A3415" s="159"/>
      <c r="B3415" s="159"/>
      <c r="C3415" s="159"/>
      <c r="D3415" s="160"/>
    </row>
    <row r="3416" spans="1:4" ht="13.5" x14ac:dyDescent="0.25">
      <c r="A3416" s="159"/>
      <c r="B3416" s="159"/>
      <c r="C3416" s="159"/>
      <c r="D3416" s="160"/>
    </row>
    <row r="3417" spans="1:4" ht="13.5" x14ac:dyDescent="0.25">
      <c r="A3417" s="159"/>
      <c r="B3417" s="159"/>
      <c r="C3417" s="159"/>
      <c r="D3417" s="160"/>
    </row>
    <row r="3418" spans="1:4" ht="13.5" x14ac:dyDescent="0.25">
      <c r="A3418" s="159"/>
      <c r="B3418" s="159"/>
      <c r="C3418" s="159"/>
      <c r="D3418" s="160"/>
    </row>
    <row r="3419" spans="1:4" ht="13.5" x14ac:dyDescent="0.25">
      <c r="A3419" s="159"/>
      <c r="B3419" s="159"/>
      <c r="C3419" s="159"/>
      <c r="D3419" s="160"/>
    </row>
    <row r="3420" spans="1:4" ht="13.5" x14ac:dyDescent="0.25">
      <c r="A3420" s="159"/>
      <c r="B3420" s="159"/>
      <c r="C3420" s="159"/>
      <c r="D3420" s="160"/>
    </row>
    <row r="3421" spans="1:4" ht="13.5" x14ac:dyDescent="0.25">
      <c r="A3421" s="159"/>
      <c r="B3421" s="159"/>
      <c r="C3421" s="159"/>
      <c r="D3421" s="160"/>
    </row>
    <row r="3422" spans="1:4" ht="13.5" x14ac:dyDescent="0.25">
      <c r="A3422" s="159"/>
      <c r="B3422" s="159"/>
      <c r="C3422" s="159"/>
      <c r="D3422" s="160"/>
    </row>
    <row r="3423" spans="1:4" ht="13.5" x14ac:dyDescent="0.25">
      <c r="A3423" s="159"/>
      <c r="B3423" s="159"/>
      <c r="C3423" s="159"/>
      <c r="D3423" s="160"/>
    </row>
    <row r="3424" spans="1:4" ht="13.5" x14ac:dyDescent="0.25">
      <c r="A3424" s="159"/>
      <c r="B3424" s="159"/>
      <c r="C3424" s="159"/>
      <c r="D3424" s="160"/>
    </row>
    <row r="3425" spans="1:4" ht="13.5" x14ac:dyDescent="0.25">
      <c r="A3425" s="159"/>
      <c r="B3425" s="159"/>
      <c r="C3425" s="159"/>
      <c r="D3425" s="160"/>
    </row>
    <row r="3426" spans="1:4" ht="13.5" x14ac:dyDescent="0.25">
      <c r="A3426" s="159"/>
      <c r="B3426" s="159"/>
      <c r="C3426" s="159"/>
      <c r="D3426" s="160"/>
    </row>
    <row r="3427" spans="1:4" ht="13.5" x14ac:dyDescent="0.25">
      <c r="A3427" s="159"/>
      <c r="B3427" s="159"/>
      <c r="C3427" s="159"/>
      <c r="D3427" s="160"/>
    </row>
    <row r="3428" spans="1:4" ht="13.5" x14ac:dyDescent="0.25">
      <c r="A3428" s="159"/>
      <c r="B3428" s="159"/>
      <c r="C3428" s="159"/>
      <c r="D3428" s="160"/>
    </row>
    <row r="3429" spans="1:4" ht="13.5" x14ac:dyDescent="0.25">
      <c r="A3429" s="159"/>
      <c r="B3429" s="159"/>
      <c r="C3429" s="159"/>
      <c r="D3429" s="160"/>
    </row>
    <row r="3430" spans="1:4" ht="13.5" x14ac:dyDescent="0.25">
      <c r="A3430" s="159"/>
      <c r="B3430" s="159"/>
      <c r="C3430" s="159"/>
      <c r="D3430" s="160"/>
    </row>
    <row r="3431" spans="1:4" ht="13.5" x14ac:dyDescent="0.25">
      <c r="A3431" s="159"/>
      <c r="B3431" s="159"/>
      <c r="C3431" s="159"/>
      <c r="D3431" s="160"/>
    </row>
    <row r="3432" spans="1:4" ht="13.5" x14ac:dyDescent="0.25">
      <c r="A3432" s="159"/>
      <c r="B3432" s="159"/>
      <c r="C3432" s="159"/>
      <c r="D3432" s="160"/>
    </row>
    <row r="3433" spans="1:4" ht="13.5" x14ac:dyDescent="0.25">
      <c r="A3433" s="159"/>
      <c r="B3433" s="159"/>
      <c r="C3433" s="159"/>
      <c r="D3433" s="160"/>
    </row>
    <row r="3434" spans="1:4" ht="13.5" x14ac:dyDescent="0.25">
      <c r="A3434" s="159"/>
      <c r="B3434" s="159"/>
      <c r="C3434" s="159"/>
      <c r="D3434" s="160"/>
    </row>
    <row r="3435" spans="1:4" ht="13.5" x14ac:dyDescent="0.25">
      <c r="A3435" s="159"/>
      <c r="B3435" s="159"/>
      <c r="C3435" s="159"/>
      <c r="D3435" s="160"/>
    </row>
    <row r="3436" spans="1:4" ht="13.5" x14ac:dyDescent="0.25">
      <c r="A3436" s="159"/>
      <c r="B3436" s="159"/>
      <c r="C3436" s="159"/>
      <c r="D3436" s="160"/>
    </row>
    <row r="3437" spans="1:4" ht="13.5" x14ac:dyDescent="0.25">
      <c r="A3437" s="159"/>
      <c r="B3437" s="159"/>
      <c r="C3437" s="159"/>
      <c r="D3437" s="160"/>
    </row>
    <row r="3438" spans="1:4" ht="13.5" x14ac:dyDescent="0.25">
      <c r="A3438" s="159"/>
      <c r="B3438" s="159"/>
      <c r="C3438" s="159"/>
      <c r="D3438" s="160"/>
    </row>
    <row r="3439" spans="1:4" ht="13.5" x14ac:dyDescent="0.25">
      <c r="A3439" s="159"/>
      <c r="B3439" s="159"/>
      <c r="C3439" s="159"/>
      <c r="D3439" s="160"/>
    </row>
    <row r="3440" spans="1:4" ht="13.5" x14ac:dyDescent="0.25">
      <c r="A3440" s="159"/>
      <c r="B3440" s="159"/>
      <c r="C3440" s="159"/>
      <c r="D3440" s="160"/>
    </row>
    <row r="3441" spans="1:4" ht="13.5" x14ac:dyDescent="0.25">
      <c r="A3441" s="159"/>
      <c r="B3441" s="159"/>
      <c r="C3441" s="159"/>
      <c r="D3441" s="160"/>
    </row>
    <row r="3442" spans="1:4" ht="13.5" x14ac:dyDescent="0.25">
      <c r="A3442" s="159"/>
      <c r="B3442" s="159"/>
      <c r="C3442" s="159"/>
      <c r="D3442" s="160"/>
    </row>
    <row r="3443" spans="1:4" ht="13.5" x14ac:dyDescent="0.25">
      <c r="A3443" s="159"/>
      <c r="B3443" s="159"/>
      <c r="C3443" s="159"/>
      <c r="D3443" s="160"/>
    </row>
    <row r="3444" spans="1:4" ht="13.5" x14ac:dyDescent="0.25">
      <c r="A3444" s="159"/>
      <c r="B3444" s="159"/>
      <c r="C3444" s="159"/>
      <c r="D3444" s="160"/>
    </row>
    <row r="3445" spans="1:4" ht="13.5" x14ac:dyDescent="0.25">
      <c r="A3445" s="159"/>
      <c r="B3445" s="159"/>
      <c r="C3445" s="159"/>
      <c r="D3445" s="160"/>
    </row>
    <row r="3446" spans="1:4" ht="13.5" x14ac:dyDescent="0.25">
      <c r="A3446" s="159"/>
      <c r="B3446" s="159"/>
      <c r="C3446" s="159"/>
      <c r="D3446" s="160"/>
    </row>
    <row r="3447" spans="1:4" ht="13.5" x14ac:dyDescent="0.25">
      <c r="A3447" s="159"/>
      <c r="B3447" s="159"/>
      <c r="C3447" s="159"/>
      <c r="D3447" s="160"/>
    </row>
    <row r="3448" spans="1:4" ht="13.5" x14ac:dyDescent="0.25">
      <c r="A3448" s="159"/>
      <c r="B3448" s="159"/>
      <c r="C3448" s="159"/>
      <c r="D3448" s="160"/>
    </row>
    <row r="3449" spans="1:4" ht="13.5" x14ac:dyDescent="0.25">
      <c r="A3449" s="159"/>
      <c r="B3449" s="159"/>
      <c r="C3449" s="159"/>
      <c r="D3449" s="160"/>
    </row>
    <row r="3450" spans="1:4" ht="13.5" x14ac:dyDescent="0.25">
      <c r="A3450" s="159"/>
      <c r="B3450" s="159"/>
      <c r="C3450" s="159"/>
      <c r="D3450" s="160"/>
    </row>
    <row r="3451" spans="1:4" ht="13.5" x14ac:dyDescent="0.25">
      <c r="A3451" s="159"/>
      <c r="B3451" s="159"/>
      <c r="C3451" s="159"/>
      <c r="D3451" s="160"/>
    </row>
    <row r="3452" spans="1:4" ht="13.5" x14ac:dyDescent="0.25">
      <c r="A3452" s="159"/>
      <c r="B3452" s="159"/>
      <c r="C3452" s="159"/>
      <c r="D3452" s="160"/>
    </row>
    <row r="3453" spans="1:4" ht="13.5" x14ac:dyDescent="0.25">
      <c r="A3453" s="159"/>
      <c r="B3453" s="159"/>
      <c r="C3453" s="159"/>
      <c r="D3453" s="160"/>
    </row>
    <row r="3454" spans="1:4" ht="13.5" x14ac:dyDescent="0.25">
      <c r="A3454" s="159"/>
      <c r="B3454" s="159"/>
      <c r="C3454" s="159"/>
      <c r="D3454" s="160"/>
    </row>
    <row r="3455" spans="1:4" ht="13.5" x14ac:dyDescent="0.25">
      <c r="A3455" s="159"/>
      <c r="B3455" s="159"/>
      <c r="C3455" s="159"/>
      <c r="D3455" s="160"/>
    </row>
    <row r="3456" spans="1:4" ht="13.5" x14ac:dyDescent="0.25">
      <c r="A3456" s="159"/>
      <c r="B3456" s="159"/>
      <c r="C3456" s="159"/>
      <c r="D3456" s="160"/>
    </row>
    <row r="3457" spans="1:4" ht="13.5" x14ac:dyDescent="0.25">
      <c r="A3457" s="159"/>
      <c r="B3457" s="159"/>
      <c r="C3457" s="159"/>
      <c r="D3457" s="160"/>
    </row>
    <row r="3458" spans="1:4" ht="13.5" x14ac:dyDescent="0.25">
      <c r="A3458" s="159"/>
      <c r="B3458" s="159"/>
      <c r="C3458" s="159"/>
      <c r="D3458" s="160"/>
    </row>
    <row r="3459" spans="1:4" ht="13.5" x14ac:dyDescent="0.25">
      <c r="A3459" s="159"/>
      <c r="B3459" s="159"/>
      <c r="C3459" s="159"/>
      <c r="D3459" s="160"/>
    </row>
    <row r="3460" spans="1:4" ht="13.5" x14ac:dyDescent="0.25">
      <c r="A3460" s="159"/>
      <c r="B3460" s="159"/>
      <c r="C3460" s="159"/>
      <c r="D3460" s="160"/>
    </row>
    <row r="3461" spans="1:4" ht="13.5" x14ac:dyDescent="0.25">
      <c r="A3461" s="159"/>
      <c r="B3461" s="159"/>
      <c r="C3461" s="159"/>
      <c r="D3461" s="160"/>
    </row>
    <row r="3462" spans="1:4" ht="13.5" x14ac:dyDescent="0.25">
      <c r="A3462" s="159"/>
      <c r="B3462" s="159"/>
      <c r="C3462" s="159"/>
      <c r="D3462" s="160"/>
    </row>
    <row r="3463" spans="1:4" ht="13.5" x14ac:dyDescent="0.25">
      <c r="A3463" s="159"/>
      <c r="B3463" s="159"/>
      <c r="C3463" s="159"/>
      <c r="D3463" s="160"/>
    </row>
    <row r="3464" spans="1:4" ht="13.5" x14ac:dyDescent="0.25">
      <c r="A3464" s="159"/>
      <c r="B3464" s="159"/>
      <c r="C3464" s="159"/>
      <c r="D3464" s="160"/>
    </row>
    <row r="3465" spans="1:4" ht="13.5" x14ac:dyDescent="0.25">
      <c r="A3465" s="159"/>
      <c r="B3465" s="159"/>
      <c r="C3465" s="159"/>
      <c r="D3465" s="160"/>
    </row>
    <row r="3466" spans="1:4" ht="13.5" x14ac:dyDescent="0.25">
      <c r="A3466" s="159"/>
      <c r="B3466" s="159"/>
      <c r="C3466" s="159"/>
      <c r="D3466" s="160"/>
    </row>
    <row r="3467" spans="1:4" ht="13.5" x14ac:dyDescent="0.25">
      <c r="A3467" s="159"/>
      <c r="B3467" s="159"/>
      <c r="C3467" s="159"/>
      <c r="D3467" s="160"/>
    </row>
    <row r="3468" spans="1:4" ht="13.5" x14ac:dyDescent="0.25">
      <c r="A3468" s="159"/>
      <c r="B3468" s="159"/>
      <c r="C3468" s="159"/>
      <c r="D3468" s="160"/>
    </row>
    <row r="3469" spans="1:4" ht="13.5" x14ac:dyDescent="0.25">
      <c r="A3469" s="159"/>
      <c r="B3469" s="159"/>
      <c r="C3469" s="159"/>
      <c r="D3469" s="160"/>
    </row>
    <row r="3470" spans="1:4" ht="13.5" x14ac:dyDescent="0.25">
      <c r="A3470" s="159"/>
      <c r="B3470" s="159"/>
      <c r="C3470" s="159"/>
      <c r="D3470" s="160"/>
    </row>
    <row r="3471" spans="1:4" ht="13.5" x14ac:dyDescent="0.25">
      <c r="A3471" s="159"/>
      <c r="B3471" s="159"/>
      <c r="C3471" s="159"/>
      <c r="D3471" s="160"/>
    </row>
    <row r="3472" spans="1:4" ht="13.5" x14ac:dyDescent="0.25">
      <c r="A3472" s="159"/>
      <c r="B3472" s="159"/>
      <c r="C3472" s="159"/>
      <c r="D3472" s="160"/>
    </row>
    <row r="3473" spans="1:4" ht="13.5" x14ac:dyDescent="0.25">
      <c r="A3473" s="159"/>
      <c r="B3473" s="159"/>
      <c r="C3473" s="159"/>
      <c r="D3473" s="160"/>
    </row>
    <row r="3474" spans="1:4" ht="13.5" x14ac:dyDescent="0.25">
      <c r="A3474" s="159"/>
      <c r="B3474" s="159"/>
      <c r="C3474" s="159"/>
      <c r="D3474" s="160"/>
    </row>
    <row r="3475" spans="1:4" ht="13.5" x14ac:dyDescent="0.25">
      <c r="A3475" s="159"/>
      <c r="B3475" s="159"/>
      <c r="C3475" s="159"/>
      <c r="D3475" s="160"/>
    </row>
    <row r="3476" spans="1:4" ht="13.5" x14ac:dyDescent="0.25">
      <c r="A3476" s="159"/>
      <c r="B3476" s="159"/>
      <c r="C3476" s="159"/>
      <c r="D3476" s="160"/>
    </row>
    <row r="3477" spans="1:4" ht="13.5" x14ac:dyDescent="0.25">
      <c r="A3477" s="159"/>
      <c r="B3477" s="159"/>
      <c r="C3477" s="159"/>
      <c r="D3477" s="160"/>
    </row>
    <row r="3478" spans="1:4" ht="13.5" x14ac:dyDescent="0.25">
      <c r="A3478" s="159"/>
      <c r="B3478" s="159"/>
      <c r="C3478" s="159"/>
      <c r="D3478" s="160"/>
    </row>
    <row r="3479" spans="1:4" ht="13.5" x14ac:dyDescent="0.25">
      <c r="A3479" s="159"/>
      <c r="B3479" s="159"/>
      <c r="C3479" s="159"/>
      <c r="D3479" s="160"/>
    </row>
    <row r="3480" spans="1:4" ht="13.5" x14ac:dyDescent="0.25">
      <c r="A3480" s="159"/>
      <c r="B3480" s="159"/>
      <c r="C3480" s="159"/>
      <c r="D3480" s="160"/>
    </row>
    <row r="3481" spans="1:4" ht="13.5" x14ac:dyDescent="0.25">
      <c r="A3481" s="159"/>
      <c r="B3481" s="159"/>
      <c r="C3481" s="159"/>
      <c r="D3481" s="160"/>
    </row>
    <row r="3482" spans="1:4" ht="13.5" x14ac:dyDescent="0.25">
      <c r="A3482" s="159"/>
      <c r="B3482" s="159"/>
      <c r="C3482" s="159"/>
      <c r="D3482" s="160"/>
    </row>
    <row r="3483" spans="1:4" ht="13.5" x14ac:dyDescent="0.25">
      <c r="A3483" s="159"/>
      <c r="B3483" s="159"/>
      <c r="C3483" s="159"/>
      <c r="D3483" s="160"/>
    </row>
    <row r="3484" spans="1:4" ht="13.5" x14ac:dyDescent="0.25">
      <c r="A3484" s="159"/>
      <c r="B3484" s="159"/>
      <c r="C3484" s="159"/>
      <c r="D3484" s="160"/>
    </row>
    <row r="3485" spans="1:4" ht="13.5" x14ac:dyDescent="0.25">
      <c r="A3485" s="159"/>
      <c r="B3485" s="159"/>
      <c r="C3485" s="159"/>
      <c r="D3485" s="160"/>
    </row>
    <row r="3486" spans="1:4" ht="13.5" x14ac:dyDescent="0.25">
      <c r="A3486" s="159"/>
      <c r="B3486" s="159"/>
      <c r="C3486" s="159"/>
      <c r="D3486" s="160"/>
    </row>
    <row r="3487" spans="1:4" ht="13.5" x14ac:dyDescent="0.25">
      <c r="A3487" s="159"/>
      <c r="B3487" s="159"/>
      <c r="C3487" s="159"/>
      <c r="D3487" s="160"/>
    </row>
    <row r="3488" spans="1:4" ht="13.5" x14ac:dyDescent="0.25">
      <c r="A3488" s="159"/>
      <c r="B3488" s="159"/>
      <c r="C3488" s="159"/>
      <c r="D3488" s="160"/>
    </row>
    <row r="3489" spans="1:4" ht="13.5" x14ac:dyDescent="0.25">
      <c r="A3489" s="159"/>
      <c r="B3489" s="159"/>
      <c r="C3489" s="159"/>
      <c r="D3489" s="160"/>
    </row>
    <row r="3490" spans="1:4" ht="13.5" x14ac:dyDescent="0.25">
      <c r="A3490" s="159"/>
      <c r="B3490" s="159"/>
      <c r="C3490" s="159"/>
      <c r="D3490" s="160"/>
    </row>
    <row r="3491" spans="1:4" ht="13.5" x14ac:dyDescent="0.25">
      <c r="A3491" s="159"/>
      <c r="B3491" s="159"/>
      <c r="C3491" s="159"/>
      <c r="D3491" s="160"/>
    </row>
    <row r="3492" spans="1:4" ht="13.5" x14ac:dyDescent="0.25">
      <c r="A3492" s="159"/>
      <c r="B3492" s="159"/>
      <c r="C3492" s="159"/>
      <c r="D3492" s="160"/>
    </row>
    <row r="3493" spans="1:4" ht="13.5" x14ac:dyDescent="0.25">
      <c r="A3493" s="159"/>
      <c r="B3493" s="159"/>
      <c r="C3493" s="159"/>
      <c r="D3493" s="160"/>
    </row>
    <row r="3494" spans="1:4" ht="13.5" x14ac:dyDescent="0.25">
      <c r="A3494" s="159"/>
      <c r="B3494" s="159"/>
      <c r="C3494" s="159"/>
      <c r="D3494" s="160"/>
    </row>
    <row r="3495" spans="1:4" ht="13.5" x14ac:dyDescent="0.25">
      <c r="A3495" s="159"/>
      <c r="B3495" s="159"/>
      <c r="C3495" s="159"/>
      <c r="D3495" s="160"/>
    </row>
    <row r="3496" spans="1:4" ht="13.5" x14ac:dyDescent="0.25">
      <c r="A3496" s="159"/>
      <c r="B3496" s="159"/>
      <c r="C3496" s="159"/>
      <c r="D3496" s="160"/>
    </row>
    <row r="3497" spans="1:4" ht="13.5" x14ac:dyDescent="0.25">
      <c r="A3497" s="159"/>
      <c r="B3497" s="159"/>
      <c r="C3497" s="159"/>
      <c r="D3497" s="160"/>
    </row>
    <row r="3498" spans="1:4" ht="13.5" x14ac:dyDescent="0.25">
      <c r="A3498" s="159"/>
      <c r="B3498" s="159"/>
      <c r="C3498" s="159"/>
      <c r="D3498" s="160"/>
    </row>
    <row r="3499" spans="1:4" ht="13.5" x14ac:dyDescent="0.25">
      <c r="A3499" s="159"/>
      <c r="B3499" s="159"/>
      <c r="C3499" s="159"/>
      <c r="D3499" s="160"/>
    </row>
    <row r="3500" spans="1:4" ht="13.5" x14ac:dyDescent="0.25">
      <c r="A3500" s="159"/>
      <c r="B3500" s="159"/>
      <c r="C3500" s="159"/>
      <c r="D3500" s="160"/>
    </row>
    <row r="3501" spans="1:4" ht="13.5" x14ac:dyDescent="0.25">
      <c r="A3501" s="159"/>
      <c r="B3501" s="159"/>
      <c r="C3501" s="159"/>
      <c r="D3501" s="160"/>
    </row>
    <row r="3502" spans="1:4" ht="13.5" x14ac:dyDescent="0.25">
      <c r="A3502" s="159"/>
      <c r="B3502" s="159"/>
      <c r="C3502" s="159"/>
      <c r="D3502" s="160"/>
    </row>
    <row r="3503" spans="1:4" ht="13.5" x14ac:dyDescent="0.25">
      <c r="A3503" s="159"/>
      <c r="B3503" s="159"/>
      <c r="C3503" s="159"/>
      <c r="D3503" s="160"/>
    </row>
    <row r="3504" spans="1:4" ht="13.5" x14ac:dyDescent="0.25">
      <c r="A3504" s="159"/>
      <c r="B3504" s="159"/>
      <c r="C3504" s="159"/>
      <c r="D3504" s="160"/>
    </row>
    <row r="3505" spans="1:4" ht="13.5" x14ac:dyDescent="0.25">
      <c r="A3505" s="159"/>
      <c r="B3505" s="159"/>
      <c r="C3505" s="159"/>
      <c r="D3505" s="160"/>
    </row>
    <row r="3506" spans="1:4" ht="13.5" x14ac:dyDescent="0.25">
      <c r="A3506" s="159"/>
      <c r="B3506" s="159"/>
      <c r="C3506" s="159"/>
      <c r="D3506" s="160"/>
    </row>
    <row r="3507" spans="1:4" ht="13.5" x14ac:dyDescent="0.25">
      <c r="A3507" s="159"/>
      <c r="B3507" s="159"/>
      <c r="C3507" s="159"/>
      <c r="D3507" s="160"/>
    </row>
    <row r="3508" spans="1:4" ht="13.5" x14ac:dyDescent="0.25">
      <c r="A3508" s="159"/>
      <c r="B3508" s="159"/>
      <c r="C3508" s="159"/>
      <c r="D3508" s="160"/>
    </row>
    <row r="3509" spans="1:4" ht="13.5" x14ac:dyDescent="0.25">
      <c r="A3509" s="159"/>
      <c r="B3509" s="159"/>
      <c r="C3509" s="159"/>
      <c r="D3509" s="160"/>
    </row>
    <row r="3510" spans="1:4" ht="13.5" x14ac:dyDescent="0.25">
      <c r="A3510" s="159"/>
      <c r="B3510" s="159"/>
      <c r="C3510" s="159"/>
      <c r="D3510" s="160"/>
    </row>
    <row r="3511" spans="1:4" ht="13.5" x14ac:dyDescent="0.25">
      <c r="A3511" s="159"/>
      <c r="B3511" s="159"/>
      <c r="C3511" s="159"/>
      <c r="D3511" s="160"/>
    </row>
    <row r="3512" spans="1:4" ht="13.5" x14ac:dyDescent="0.25">
      <c r="A3512" s="159"/>
      <c r="B3512" s="159"/>
      <c r="C3512" s="159"/>
      <c r="D3512" s="160"/>
    </row>
    <row r="3513" spans="1:4" ht="13.5" x14ac:dyDescent="0.25">
      <c r="A3513" s="159"/>
      <c r="B3513" s="159"/>
      <c r="C3513" s="159"/>
      <c r="D3513" s="160"/>
    </row>
    <row r="3514" spans="1:4" ht="13.5" x14ac:dyDescent="0.25">
      <c r="A3514" s="159"/>
      <c r="B3514" s="159"/>
      <c r="C3514" s="159"/>
      <c r="D3514" s="160"/>
    </row>
    <row r="3515" spans="1:4" ht="13.5" x14ac:dyDescent="0.25">
      <c r="A3515" s="159"/>
      <c r="B3515" s="159"/>
      <c r="C3515" s="159"/>
      <c r="D3515" s="160"/>
    </row>
    <row r="3516" spans="1:4" ht="13.5" x14ac:dyDescent="0.25">
      <c r="A3516" s="159"/>
      <c r="B3516" s="159"/>
      <c r="C3516" s="159"/>
      <c r="D3516" s="160"/>
    </row>
    <row r="3517" spans="1:4" ht="13.5" x14ac:dyDescent="0.25">
      <c r="A3517" s="159"/>
      <c r="B3517" s="159"/>
      <c r="C3517" s="159"/>
      <c r="D3517" s="160"/>
    </row>
    <row r="3518" spans="1:4" ht="13.5" x14ac:dyDescent="0.25">
      <c r="A3518" s="159"/>
      <c r="B3518" s="159"/>
      <c r="C3518" s="159"/>
      <c r="D3518" s="160"/>
    </row>
    <row r="3519" spans="1:4" ht="13.5" x14ac:dyDescent="0.25">
      <c r="A3519" s="159"/>
      <c r="B3519" s="159"/>
      <c r="C3519" s="159"/>
      <c r="D3519" s="160"/>
    </row>
    <row r="3520" spans="1:4" ht="13.5" x14ac:dyDescent="0.25">
      <c r="A3520" s="159"/>
      <c r="B3520" s="159"/>
      <c r="C3520" s="159"/>
      <c r="D3520" s="160"/>
    </row>
    <row r="3521" spans="1:4" ht="13.5" x14ac:dyDescent="0.25">
      <c r="A3521" s="159"/>
      <c r="B3521" s="159"/>
      <c r="C3521" s="159"/>
      <c r="D3521" s="160"/>
    </row>
    <row r="3522" spans="1:4" ht="13.5" x14ac:dyDescent="0.25">
      <c r="A3522" s="159"/>
      <c r="B3522" s="159"/>
      <c r="C3522" s="159"/>
      <c r="D3522" s="160"/>
    </row>
    <row r="3523" spans="1:4" ht="13.5" x14ac:dyDescent="0.25">
      <c r="A3523" s="159"/>
      <c r="B3523" s="159"/>
      <c r="C3523" s="159"/>
      <c r="D3523" s="160"/>
    </row>
    <row r="3524" spans="1:4" ht="13.5" x14ac:dyDescent="0.25">
      <c r="A3524" s="159"/>
      <c r="B3524" s="159"/>
      <c r="C3524" s="159"/>
      <c r="D3524" s="160"/>
    </row>
    <row r="3525" spans="1:4" ht="13.5" x14ac:dyDescent="0.25">
      <c r="A3525" s="159"/>
      <c r="B3525" s="159"/>
      <c r="C3525" s="159"/>
      <c r="D3525" s="160"/>
    </row>
    <row r="3526" spans="1:4" ht="13.5" x14ac:dyDescent="0.25">
      <c r="A3526" s="159"/>
      <c r="B3526" s="159"/>
      <c r="C3526" s="159"/>
      <c r="D3526" s="160"/>
    </row>
    <row r="3527" spans="1:4" ht="13.5" x14ac:dyDescent="0.25">
      <c r="A3527" s="159"/>
      <c r="B3527" s="159"/>
      <c r="C3527" s="159"/>
      <c r="D3527" s="160"/>
    </row>
    <row r="3528" spans="1:4" ht="13.5" x14ac:dyDescent="0.25">
      <c r="A3528" s="159"/>
      <c r="B3528" s="159"/>
      <c r="C3528" s="159"/>
      <c r="D3528" s="160"/>
    </row>
    <row r="3529" spans="1:4" ht="13.5" x14ac:dyDescent="0.25">
      <c r="A3529" s="159"/>
      <c r="B3529" s="159"/>
      <c r="C3529" s="159"/>
      <c r="D3529" s="160"/>
    </row>
    <row r="3530" spans="1:4" ht="13.5" x14ac:dyDescent="0.25">
      <c r="A3530" s="159"/>
      <c r="B3530" s="159"/>
      <c r="C3530" s="159"/>
      <c r="D3530" s="160"/>
    </row>
    <row r="3531" spans="1:4" ht="13.5" x14ac:dyDescent="0.25">
      <c r="A3531" s="159"/>
      <c r="B3531" s="159"/>
      <c r="C3531" s="159"/>
      <c r="D3531" s="160"/>
    </row>
    <row r="3532" spans="1:4" ht="13.5" x14ac:dyDescent="0.25">
      <c r="A3532" s="159"/>
      <c r="B3532" s="159"/>
      <c r="C3532" s="159"/>
      <c r="D3532" s="160"/>
    </row>
    <row r="3533" spans="1:4" ht="13.5" x14ac:dyDescent="0.25">
      <c r="A3533" s="159"/>
      <c r="B3533" s="159"/>
      <c r="C3533" s="159"/>
      <c r="D3533" s="160"/>
    </row>
    <row r="3534" spans="1:4" ht="13.5" x14ac:dyDescent="0.25">
      <c r="A3534" s="159"/>
      <c r="B3534" s="159"/>
      <c r="C3534" s="159"/>
      <c r="D3534" s="160"/>
    </row>
    <row r="3535" spans="1:4" ht="13.5" x14ac:dyDescent="0.25">
      <c r="A3535" s="159"/>
      <c r="B3535" s="159"/>
      <c r="C3535" s="159"/>
      <c r="D3535" s="160"/>
    </row>
    <row r="3536" spans="1:4" ht="13.5" x14ac:dyDescent="0.25">
      <c r="A3536" s="159"/>
      <c r="B3536" s="159"/>
      <c r="C3536" s="159"/>
      <c r="D3536" s="160"/>
    </row>
    <row r="3537" spans="1:4" ht="13.5" x14ac:dyDescent="0.25">
      <c r="A3537" s="159"/>
      <c r="B3537" s="159"/>
      <c r="C3537" s="159"/>
      <c r="D3537" s="160"/>
    </row>
    <row r="3538" spans="1:4" ht="13.5" x14ac:dyDescent="0.25">
      <c r="A3538" s="159"/>
      <c r="B3538" s="159"/>
      <c r="C3538" s="159"/>
      <c r="D3538" s="160"/>
    </row>
    <row r="3539" spans="1:4" ht="13.5" x14ac:dyDescent="0.25">
      <c r="A3539" s="159"/>
      <c r="B3539" s="159"/>
      <c r="C3539" s="159"/>
      <c r="D3539" s="160"/>
    </row>
    <row r="3540" spans="1:4" ht="13.5" x14ac:dyDescent="0.25">
      <c r="A3540" s="159"/>
      <c r="B3540" s="159"/>
      <c r="C3540" s="159"/>
      <c r="D3540" s="160"/>
    </row>
    <row r="3541" spans="1:4" ht="13.5" x14ac:dyDescent="0.25">
      <c r="A3541" s="159"/>
      <c r="B3541" s="159"/>
      <c r="C3541" s="159"/>
      <c r="D3541" s="160"/>
    </row>
    <row r="3542" spans="1:4" ht="13.5" x14ac:dyDescent="0.25">
      <c r="A3542" s="159"/>
      <c r="B3542" s="159"/>
      <c r="C3542" s="159"/>
      <c r="D3542" s="160"/>
    </row>
    <row r="3543" spans="1:4" ht="13.5" x14ac:dyDescent="0.25">
      <c r="A3543" s="159"/>
      <c r="B3543" s="159"/>
      <c r="C3543" s="159"/>
      <c r="D3543" s="160"/>
    </row>
    <row r="3544" spans="1:4" ht="13.5" x14ac:dyDescent="0.25">
      <c r="A3544" s="159"/>
      <c r="B3544" s="159"/>
      <c r="C3544" s="159"/>
      <c r="D3544" s="160"/>
    </row>
    <row r="3545" spans="1:4" ht="13.5" x14ac:dyDescent="0.25">
      <c r="A3545" s="159"/>
      <c r="B3545" s="159"/>
      <c r="C3545" s="159"/>
      <c r="D3545" s="160"/>
    </row>
    <row r="3546" spans="1:4" ht="13.5" x14ac:dyDescent="0.25">
      <c r="A3546" s="159"/>
      <c r="B3546" s="159"/>
      <c r="C3546" s="159"/>
      <c r="D3546" s="160"/>
    </row>
    <row r="3547" spans="1:4" ht="13.5" x14ac:dyDescent="0.25">
      <c r="A3547" s="159"/>
      <c r="B3547" s="159"/>
      <c r="C3547" s="159"/>
      <c r="D3547" s="160"/>
    </row>
    <row r="3548" spans="1:4" ht="13.5" x14ac:dyDescent="0.25">
      <c r="A3548" s="159"/>
      <c r="B3548" s="159"/>
      <c r="C3548" s="159"/>
      <c r="D3548" s="160"/>
    </row>
    <row r="3549" spans="1:4" ht="13.5" x14ac:dyDescent="0.25">
      <c r="A3549" s="159"/>
      <c r="B3549" s="159"/>
      <c r="C3549" s="159"/>
      <c r="D3549" s="160"/>
    </row>
    <row r="3550" spans="1:4" ht="13.5" x14ac:dyDescent="0.25">
      <c r="A3550" s="159"/>
      <c r="B3550" s="159"/>
      <c r="C3550" s="159"/>
      <c r="D3550" s="160"/>
    </row>
    <row r="3551" spans="1:4" ht="13.5" x14ac:dyDescent="0.25">
      <c r="A3551" s="159"/>
      <c r="B3551" s="159"/>
      <c r="C3551" s="159"/>
      <c r="D3551" s="160"/>
    </row>
    <row r="3552" spans="1:4" ht="13.5" x14ac:dyDescent="0.25">
      <c r="A3552" s="159"/>
      <c r="B3552" s="159"/>
      <c r="C3552" s="159"/>
      <c r="D3552" s="160"/>
    </row>
    <row r="3553" spans="1:4" ht="13.5" x14ac:dyDescent="0.25">
      <c r="A3553" s="159"/>
      <c r="B3553" s="159"/>
      <c r="C3553" s="159"/>
      <c r="D3553" s="160"/>
    </row>
    <row r="3554" spans="1:4" ht="13.5" x14ac:dyDescent="0.25">
      <c r="A3554" s="159"/>
      <c r="B3554" s="159"/>
      <c r="C3554" s="159"/>
      <c r="D3554" s="160"/>
    </row>
    <row r="3555" spans="1:4" ht="13.5" x14ac:dyDescent="0.25">
      <c r="A3555" s="159"/>
      <c r="B3555" s="159"/>
      <c r="C3555" s="159"/>
      <c r="D3555" s="160"/>
    </row>
    <row r="3556" spans="1:4" ht="13.5" x14ac:dyDescent="0.25">
      <c r="A3556" s="159"/>
      <c r="B3556" s="159"/>
      <c r="C3556" s="159"/>
      <c r="D3556" s="160"/>
    </row>
    <row r="3557" spans="1:4" ht="13.5" x14ac:dyDescent="0.25">
      <c r="A3557" s="159"/>
      <c r="B3557" s="159"/>
      <c r="C3557" s="159"/>
      <c r="D3557" s="160"/>
    </row>
    <row r="3558" spans="1:4" ht="13.5" x14ac:dyDescent="0.25">
      <c r="A3558" s="159"/>
      <c r="B3558" s="159"/>
      <c r="C3558" s="159"/>
      <c r="D3558" s="160"/>
    </row>
    <row r="3559" spans="1:4" ht="13.5" x14ac:dyDescent="0.25">
      <c r="A3559" s="159"/>
      <c r="B3559" s="159"/>
      <c r="C3559" s="159"/>
      <c r="D3559" s="160"/>
    </row>
    <row r="3560" spans="1:4" ht="13.5" x14ac:dyDescent="0.25">
      <c r="A3560" s="159"/>
      <c r="B3560" s="159"/>
      <c r="C3560" s="159"/>
      <c r="D3560" s="160"/>
    </row>
    <row r="3561" spans="1:4" ht="13.5" x14ac:dyDescent="0.25">
      <c r="A3561" s="159"/>
      <c r="B3561" s="159"/>
      <c r="C3561" s="159"/>
      <c r="D3561" s="160"/>
    </row>
    <row r="3562" spans="1:4" ht="13.5" x14ac:dyDescent="0.25">
      <c r="A3562" s="159"/>
      <c r="B3562" s="159"/>
      <c r="C3562" s="159"/>
      <c r="D3562" s="160"/>
    </row>
    <row r="3563" spans="1:4" ht="13.5" x14ac:dyDescent="0.25">
      <c r="A3563" s="159"/>
      <c r="B3563" s="159"/>
      <c r="C3563" s="159"/>
      <c r="D3563" s="160"/>
    </row>
    <row r="3564" spans="1:4" ht="13.5" x14ac:dyDescent="0.25">
      <c r="A3564" s="159"/>
      <c r="B3564" s="159"/>
      <c r="C3564" s="159"/>
      <c r="D3564" s="160"/>
    </row>
    <row r="3565" spans="1:4" ht="13.5" x14ac:dyDescent="0.25">
      <c r="A3565" s="159"/>
      <c r="B3565" s="159"/>
      <c r="C3565" s="159"/>
      <c r="D3565" s="160"/>
    </row>
    <row r="3566" spans="1:4" ht="13.5" x14ac:dyDescent="0.25">
      <c r="A3566" s="159"/>
      <c r="B3566" s="159"/>
      <c r="C3566" s="159"/>
      <c r="D3566" s="160"/>
    </row>
    <row r="3567" spans="1:4" ht="13.5" x14ac:dyDescent="0.25">
      <c r="A3567" s="159"/>
      <c r="B3567" s="159"/>
      <c r="C3567" s="159"/>
      <c r="D3567" s="160"/>
    </row>
    <row r="3568" spans="1:4" ht="13.5" x14ac:dyDescent="0.25">
      <c r="A3568" s="159"/>
      <c r="B3568" s="159"/>
      <c r="C3568" s="159"/>
      <c r="D3568" s="160"/>
    </row>
    <row r="3569" spans="1:4" ht="13.5" x14ac:dyDescent="0.25">
      <c r="A3569" s="159"/>
      <c r="B3569" s="159"/>
      <c r="C3569" s="159"/>
      <c r="D3569" s="160"/>
    </row>
    <row r="3570" spans="1:4" ht="13.5" x14ac:dyDescent="0.25">
      <c r="A3570" s="159"/>
      <c r="B3570" s="159"/>
      <c r="C3570" s="159"/>
      <c r="D3570" s="160"/>
    </row>
    <row r="3571" spans="1:4" ht="13.5" x14ac:dyDescent="0.25">
      <c r="A3571" s="159"/>
      <c r="B3571" s="159"/>
      <c r="C3571" s="159"/>
      <c r="D3571" s="160"/>
    </row>
    <row r="3572" spans="1:4" ht="13.5" x14ac:dyDescent="0.25">
      <c r="A3572" s="159"/>
      <c r="B3572" s="159"/>
      <c r="C3572" s="159"/>
      <c r="D3572" s="160"/>
    </row>
    <row r="3573" spans="1:4" ht="13.5" x14ac:dyDescent="0.25">
      <c r="A3573" s="159"/>
      <c r="B3573" s="159"/>
      <c r="C3573" s="159"/>
      <c r="D3573" s="160"/>
    </row>
    <row r="3574" spans="1:4" ht="13.5" x14ac:dyDescent="0.25">
      <c r="A3574" s="159"/>
      <c r="B3574" s="159"/>
      <c r="C3574" s="159"/>
      <c r="D3574" s="160"/>
    </row>
    <row r="3575" spans="1:4" ht="13.5" x14ac:dyDescent="0.25">
      <c r="A3575" s="159"/>
      <c r="B3575" s="159"/>
      <c r="C3575" s="159"/>
      <c r="D3575" s="160"/>
    </row>
    <row r="3576" spans="1:4" ht="13.5" x14ac:dyDescent="0.25">
      <c r="A3576" s="159"/>
      <c r="B3576" s="159"/>
      <c r="C3576" s="159"/>
      <c r="D3576" s="160"/>
    </row>
    <row r="3577" spans="1:4" ht="13.5" x14ac:dyDescent="0.25">
      <c r="A3577" s="159"/>
      <c r="B3577" s="159"/>
      <c r="C3577" s="159"/>
      <c r="D3577" s="160"/>
    </row>
    <row r="3578" spans="1:4" ht="13.5" x14ac:dyDescent="0.25">
      <c r="A3578" s="159"/>
      <c r="B3578" s="159"/>
      <c r="C3578" s="159"/>
      <c r="D3578" s="160"/>
    </row>
    <row r="3579" spans="1:4" ht="13.5" x14ac:dyDescent="0.25">
      <c r="A3579" s="159"/>
      <c r="B3579" s="159"/>
      <c r="C3579" s="159"/>
      <c r="D3579" s="160"/>
    </row>
    <row r="3580" spans="1:4" ht="13.5" x14ac:dyDescent="0.25">
      <c r="A3580" s="159"/>
      <c r="B3580" s="159"/>
      <c r="C3580" s="159"/>
      <c r="D3580" s="160"/>
    </row>
    <row r="3581" spans="1:4" ht="13.5" x14ac:dyDescent="0.25">
      <c r="A3581" s="159"/>
      <c r="B3581" s="159"/>
      <c r="C3581" s="159"/>
      <c r="D3581" s="160"/>
    </row>
    <row r="3582" spans="1:4" ht="13.5" x14ac:dyDescent="0.25">
      <c r="A3582" s="159"/>
      <c r="B3582" s="159"/>
      <c r="C3582" s="159"/>
      <c r="D3582" s="160"/>
    </row>
    <row r="3583" spans="1:4" ht="13.5" x14ac:dyDescent="0.25">
      <c r="A3583" s="159"/>
      <c r="B3583" s="159"/>
      <c r="C3583" s="159"/>
      <c r="D3583" s="160"/>
    </row>
    <row r="3584" spans="1:4" ht="13.5" x14ac:dyDescent="0.25">
      <c r="A3584" s="159"/>
      <c r="B3584" s="159"/>
      <c r="C3584" s="159"/>
      <c r="D3584" s="160"/>
    </row>
    <row r="3585" spans="1:4" ht="13.5" x14ac:dyDescent="0.25">
      <c r="A3585" s="159"/>
      <c r="B3585" s="159"/>
      <c r="C3585" s="159"/>
      <c r="D3585" s="160"/>
    </row>
    <row r="3586" spans="1:4" ht="13.5" x14ac:dyDescent="0.25">
      <c r="A3586" s="159"/>
      <c r="B3586" s="159"/>
      <c r="C3586" s="159"/>
      <c r="D3586" s="160"/>
    </row>
    <row r="3587" spans="1:4" ht="13.5" x14ac:dyDescent="0.25">
      <c r="A3587" s="159"/>
      <c r="B3587" s="159"/>
      <c r="C3587" s="159"/>
      <c r="D3587" s="160"/>
    </row>
    <row r="3588" spans="1:4" ht="13.5" x14ac:dyDescent="0.25">
      <c r="A3588" s="159"/>
      <c r="B3588" s="159"/>
      <c r="C3588" s="159"/>
      <c r="D3588" s="160"/>
    </row>
    <row r="3589" spans="1:4" ht="13.5" x14ac:dyDescent="0.25">
      <c r="A3589" s="159"/>
      <c r="B3589" s="159"/>
      <c r="C3589" s="159"/>
      <c r="D3589" s="160"/>
    </row>
    <row r="3590" spans="1:4" ht="13.5" x14ac:dyDescent="0.25">
      <c r="A3590" s="159"/>
      <c r="B3590" s="159"/>
      <c r="C3590" s="159"/>
      <c r="D3590" s="160"/>
    </row>
    <row r="3591" spans="1:4" ht="13.5" x14ac:dyDescent="0.25">
      <c r="A3591" s="159"/>
      <c r="B3591" s="159"/>
      <c r="C3591" s="159"/>
      <c r="D3591" s="160"/>
    </row>
    <row r="3592" spans="1:4" ht="13.5" x14ac:dyDescent="0.25">
      <c r="A3592" s="159"/>
      <c r="B3592" s="159"/>
      <c r="C3592" s="159"/>
      <c r="D3592" s="160"/>
    </row>
    <row r="3593" spans="1:4" ht="13.5" x14ac:dyDescent="0.25">
      <c r="A3593" s="159"/>
      <c r="B3593" s="159"/>
      <c r="C3593" s="159"/>
      <c r="D3593" s="160"/>
    </row>
    <row r="3594" spans="1:4" ht="13.5" x14ac:dyDescent="0.25">
      <c r="A3594" s="159"/>
      <c r="B3594" s="159"/>
      <c r="C3594" s="159"/>
      <c r="D3594" s="160"/>
    </row>
    <row r="3595" spans="1:4" ht="13.5" x14ac:dyDescent="0.25">
      <c r="A3595" s="159"/>
      <c r="B3595" s="159"/>
      <c r="C3595" s="159"/>
      <c r="D3595" s="160"/>
    </row>
    <row r="3596" spans="1:4" ht="13.5" x14ac:dyDescent="0.25">
      <c r="A3596" s="159"/>
      <c r="B3596" s="159"/>
      <c r="C3596" s="159"/>
      <c r="D3596" s="160"/>
    </row>
    <row r="3597" spans="1:4" ht="13.5" x14ac:dyDescent="0.25">
      <c r="A3597" s="159"/>
      <c r="B3597" s="159"/>
      <c r="C3597" s="159"/>
      <c r="D3597" s="160"/>
    </row>
    <row r="3598" spans="1:4" ht="13.5" x14ac:dyDescent="0.25">
      <c r="A3598" s="159"/>
      <c r="B3598" s="159"/>
      <c r="C3598" s="159"/>
      <c r="D3598" s="160"/>
    </row>
    <row r="3599" spans="1:4" ht="13.5" x14ac:dyDescent="0.25">
      <c r="A3599" s="159"/>
      <c r="B3599" s="159"/>
      <c r="C3599" s="159"/>
      <c r="D3599" s="160"/>
    </row>
    <row r="3600" spans="1:4" ht="13.5" x14ac:dyDescent="0.25">
      <c r="A3600" s="159"/>
      <c r="B3600" s="159"/>
      <c r="C3600" s="159"/>
      <c r="D3600" s="160"/>
    </row>
    <row r="3601" spans="1:4" ht="13.5" x14ac:dyDescent="0.25">
      <c r="A3601" s="159"/>
      <c r="B3601" s="159"/>
      <c r="C3601" s="159"/>
      <c r="D3601" s="160"/>
    </row>
    <row r="3602" spans="1:4" ht="13.5" x14ac:dyDescent="0.25">
      <c r="A3602" s="159"/>
      <c r="B3602" s="159"/>
      <c r="C3602" s="159"/>
      <c r="D3602" s="160"/>
    </row>
    <row r="3603" spans="1:4" ht="13.5" x14ac:dyDescent="0.25">
      <c r="A3603" s="159"/>
      <c r="B3603" s="159"/>
      <c r="C3603" s="159"/>
      <c r="D3603" s="160"/>
    </row>
    <row r="3604" spans="1:4" ht="13.5" x14ac:dyDescent="0.25">
      <c r="A3604" s="159"/>
      <c r="B3604" s="159"/>
      <c r="C3604" s="159"/>
      <c r="D3604" s="160"/>
    </row>
    <row r="3605" spans="1:4" ht="13.5" x14ac:dyDescent="0.25">
      <c r="A3605" s="159"/>
      <c r="B3605" s="159"/>
      <c r="C3605" s="159"/>
      <c r="D3605" s="160"/>
    </row>
    <row r="3606" spans="1:4" ht="13.5" x14ac:dyDescent="0.25">
      <c r="A3606" s="159"/>
      <c r="B3606" s="159"/>
      <c r="C3606" s="159"/>
      <c r="D3606" s="160"/>
    </row>
    <row r="3607" spans="1:4" ht="13.5" x14ac:dyDescent="0.25">
      <c r="A3607" s="159"/>
      <c r="B3607" s="159"/>
      <c r="C3607" s="159"/>
      <c r="D3607" s="160"/>
    </row>
    <row r="3608" spans="1:4" ht="13.5" x14ac:dyDescent="0.25">
      <c r="A3608" s="159"/>
      <c r="B3608" s="159"/>
      <c r="C3608" s="159"/>
      <c r="D3608" s="160"/>
    </row>
    <row r="3609" spans="1:4" ht="13.5" x14ac:dyDescent="0.25">
      <c r="A3609" s="159"/>
      <c r="B3609" s="159"/>
      <c r="C3609" s="159"/>
      <c r="D3609" s="160"/>
    </row>
    <row r="3610" spans="1:4" ht="13.5" x14ac:dyDescent="0.25">
      <c r="A3610" s="159"/>
      <c r="B3610" s="159"/>
      <c r="C3610" s="159"/>
      <c r="D3610" s="160"/>
    </row>
    <row r="3611" spans="1:4" ht="13.5" x14ac:dyDescent="0.25">
      <c r="A3611" s="159"/>
      <c r="B3611" s="159"/>
      <c r="C3611" s="159"/>
      <c r="D3611" s="160"/>
    </row>
    <row r="3612" spans="1:4" ht="13.5" x14ac:dyDescent="0.25">
      <c r="A3612" s="159"/>
      <c r="B3612" s="159"/>
      <c r="C3612" s="159"/>
      <c r="D3612" s="160"/>
    </row>
    <row r="3613" spans="1:4" ht="13.5" x14ac:dyDescent="0.25">
      <c r="A3613" s="159"/>
      <c r="B3613" s="159"/>
      <c r="C3613" s="159"/>
      <c r="D3613" s="160"/>
    </row>
    <row r="3614" spans="1:4" ht="13.5" x14ac:dyDescent="0.25">
      <c r="A3614" s="159"/>
      <c r="B3614" s="159"/>
      <c r="C3614" s="159"/>
      <c r="D3614" s="160"/>
    </row>
    <row r="3615" spans="1:4" ht="13.5" x14ac:dyDescent="0.25">
      <c r="A3615" s="159"/>
      <c r="B3615" s="159"/>
      <c r="C3615" s="159"/>
      <c r="D3615" s="160"/>
    </row>
    <row r="3616" spans="1:4" ht="13.5" x14ac:dyDescent="0.25">
      <c r="A3616" s="159"/>
      <c r="B3616" s="159"/>
      <c r="C3616" s="159"/>
      <c r="D3616" s="160"/>
    </row>
    <row r="3617" spans="1:4" ht="13.5" x14ac:dyDescent="0.25">
      <c r="A3617" s="159"/>
      <c r="B3617" s="159"/>
      <c r="C3617" s="159"/>
      <c r="D3617" s="160"/>
    </row>
    <row r="3618" spans="1:4" ht="13.5" x14ac:dyDescent="0.25">
      <c r="A3618" s="159"/>
      <c r="B3618" s="159"/>
      <c r="C3618" s="159"/>
      <c r="D3618" s="160"/>
    </row>
    <row r="3619" spans="1:4" ht="13.5" x14ac:dyDescent="0.25">
      <c r="A3619" s="159"/>
      <c r="B3619" s="159"/>
      <c r="C3619" s="159"/>
      <c r="D3619" s="160"/>
    </row>
    <row r="3620" spans="1:4" ht="13.5" x14ac:dyDescent="0.25">
      <c r="A3620" s="159"/>
      <c r="B3620" s="159"/>
      <c r="C3620" s="159"/>
      <c r="D3620" s="160"/>
    </row>
    <row r="3621" spans="1:4" ht="13.5" x14ac:dyDescent="0.25">
      <c r="A3621" s="159"/>
      <c r="B3621" s="159"/>
      <c r="C3621" s="159"/>
      <c r="D3621" s="160"/>
    </row>
    <row r="3622" spans="1:4" ht="13.5" x14ac:dyDescent="0.25">
      <c r="A3622" s="159"/>
      <c r="B3622" s="159"/>
      <c r="C3622" s="159"/>
      <c r="D3622" s="160"/>
    </row>
    <row r="3623" spans="1:4" ht="13.5" x14ac:dyDescent="0.25">
      <c r="A3623" s="159"/>
      <c r="B3623" s="159"/>
      <c r="C3623" s="159"/>
      <c r="D3623" s="160"/>
    </row>
    <row r="3624" spans="1:4" ht="13.5" x14ac:dyDescent="0.25">
      <c r="A3624" s="159"/>
      <c r="B3624" s="159"/>
      <c r="C3624" s="159"/>
      <c r="D3624" s="160"/>
    </row>
    <row r="3625" spans="1:4" ht="13.5" x14ac:dyDescent="0.25">
      <c r="A3625" s="159"/>
      <c r="B3625" s="159"/>
      <c r="C3625" s="159"/>
      <c r="D3625" s="160"/>
    </row>
    <row r="3626" spans="1:4" ht="13.5" x14ac:dyDescent="0.25">
      <c r="A3626" s="159"/>
      <c r="B3626" s="159"/>
      <c r="C3626" s="159"/>
      <c r="D3626" s="160"/>
    </row>
    <row r="3627" spans="1:4" ht="13.5" x14ac:dyDescent="0.25">
      <c r="A3627" s="159"/>
      <c r="B3627" s="159"/>
      <c r="C3627" s="159"/>
      <c r="D3627" s="160"/>
    </row>
    <row r="3628" spans="1:4" ht="13.5" x14ac:dyDescent="0.25">
      <c r="A3628" s="159"/>
      <c r="B3628" s="159"/>
      <c r="C3628" s="159"/>
      <c r="D3628" s="160"/>
    </row>
    <row r="3629" spans="1:4" ht="13.5" x14ac:dyDescent="0.25">
      <c r="A3629" s="159"/>
      <c r="B3629" s="159"/>
      <c r="C3629" s="159"/>
      <c r="D3629" s="160"/>
    </row>
    <row r="3630" spans="1:4" ht="13.5" x14ac:dyDescent="0.25">
      <c r="A3630" s="159"/>
      <c r="B3630" s="159"/>
      <c r="C3630" s="159"/>
      <c r="D3630" s="160"/>
    </row>
    <row r="3631" spans="1:4" ht="13.5" x14ac:dyDescent="0.25">
      <c r="A3631" s="159"/>
      <c r="B3631" s="159"/>
      <c r="C3631" s="159"/>
      <c r="D3631" s="160"/>
    </row>
    <row r="3632" spans="1:4" ht="13.5" x14ac:dyDescent="0.25">
      <c r="A3632" s="159"/>
      <c r="B3632" s="159"/>
      <c r="C3632" s="159"/>
      <c r="D3632" s="160"/>
    </row>
    <row r="3633" spans="1:4" ht="13.5" x14ac:dyDescent="0.25">
      <c r="A3633" s="159"/>
      <c r="B3633" s="159"/>
      <c r="C3633" s="159"/>
      <c r="D3633" s="160"/>
    </row>
    <row r="3634" spans="1:4" ht="13.5" x14ac:dyDescent="0.25">
      <c r="A3634" s="159"/>
      <c r="B3634" s="159"/>
      <c r="C3634" s="159"/>
      <c r="D3634" s="160"/>
    </row>
    <row r="3635" spans="1:4" ht="13.5" x14ac:dyDescent="0.25">
      <c r="A3635" s="159"/>
      <c r="B3635" s="159"/>
      <c r="C3635" s="159"/>
      <c r="D3635" s="160"/>
    </row>
    <row r="3636" spans="1:4" ht="13.5" x14ac:dyDescent="0.25">
      <c r="A3636" s="159"/>
      <c r="B3636" s="159"/>
      <c r="C3636" s="159"/>
      <c r="D3636" s="160"/>
    </row>
    <row r="3637" spans="1:4" ht="13.5" x14ac:dyDescent="0.25">
      <c r="A3637" s="159"/>
      <c r="B3637" s="159"/>
      <c r="C3637" s="159"/>
      <c r="D3637" s="160"/>
    </row>
    <row r="3638" spans="1:4" ht="13.5" x14ac:dyDescent="0.25">
      <c r="A3638" s="159"/>
      <c r="B3638" s="159"/>
      <c r="C3638" s="159"/>
      <c r="D3638" s="160"/>
    </row>
    <row r="3639" spans="1:4" ht="13.5" x14ac:dyDescent="0.25">
      <c r="A3639" s="159"/>
      <c r="B3639" s="159"/>
      <c r="C3639" s="159"/>
      <c r="D3639" s="160"/>
    </row>
    <row r="3640" spans="1:4" ht="13.5" x14ac:dyDescent="0.25">
      <c r="A3640" s="159"/>
      <c r="B3640" s="159"/>
      <c r="C3640" s="159"/>
      <c r="D3640" s="160"/>
    </row>
    <row r="3641" spans="1:4" ht="13.5" x14ac:dyDescent="0.25">
      <c r="A3641" s="159"/>
      <c r="B3641" s="159"/>
      <c r="C3641" s="159"/>
      <c r="D3641" s="160"/>
    </row>
    <row r="3642" spans="1:4" ht="13.5" x14ac:dyDescent="0.25">
      <c r="A3642" s="159"/>
      <c r="B3642" s="159"/>
      <c r="C3642" s="159"/>
      <c r="D3642" s="160"/>
    </row>
    <row r="3643" spans="1:4" ht="13.5" x14ac:dyDescent="0.25">
      <c r="A3643" s="159"/>
      <c r="B3643" s="159"/>
      <c r="C3643" s="159"/>
      <c r="D3643" s="160"/>
    </row>
    <row r="3644" spans="1:4" ht="13.5" x14ac:dyDescent="0.25">
      <c r="A3644" s="159"/>
      <c r="B3644" s="159"/>
      <c r="C3644" s="159"/>
      <c r="D3644" s="160"/>
    </row>
    <row r="3645" spans="1:4" ht="13.5" x14ac:dyDescent="0.25">
      <c r="A3645" s="159"/>
      <c r="B3645" s="159"/>
      <c r="C3645" s="159"/>
      <c r="D3645" s="160"/>
    </row>
    <row r="3646" spans="1:4" ht="13.5" x14ac:dyDescent="0.25">
      <c r="A3646" s="159"/>
      <c r="B3646" s="159"/>
      <c r="C3646" s="159"/>
      <c r="D3646" s="160"/>
    </row>
    <row r="3647" spans="1:4" ht="13.5" x14ac:dyDescent="0.25">
      <c r="A3647" s="159"/>
      <c r="B3647" s="159"/>
      <c r="C3647" s="159"/>
      <c r="D3647" s="160"/>
    </row>
    <row r="3648" spans="1:4" ht="13.5" x14ac:dyDescent="0.25">
      <c r="A3648" s="159"/>
      <c r="B3648" s="159"/>
      <c r="C3648" s="159"/>
      <c r="D3648" s="160"/>
    </row>
    <row r="3649" spans="1:4" ht="13.5" x14ac:dyDescent="0.25">
      <c r="A3649" s="159"/>
      <c r="B3649" s="159"/>
      <c r="C3649" s="159"/>
      <c r="D3649" s="160"/>
    </row>
    <row r="3650" spans="1:4" ht="13.5" x14ac:dyDescent="0.25">
      <c r="A3650" s="159"/>
      <c r="B3650" s="159"/>
      <c r="C3650" s="159"/>
      <c r="D3650" s="160"/>
    </row>
    <row r="3651" spans="1:4" ht="13.5" x14ac:dyDescent="0.25">
      <c r="A3651" s="159"/>
      <c r="B3651" s="159"/>
      <c r="C3651" s="159"/>
      <c r="D3651" s="160"/>
    </row>
    <row r="3652" spans="1:4" ht="13.5" x14ac:dyDescent="0.25">
      <c r="A3652" s="159"/>
      <c r="B3652" s="159"/>
      <c r="C3652" s="159"/>
      <c r="D3652" s="160"/>
    </row>
    <row r="3653" spans="1:4" ht="13.5" x14ac:dyDescent="0.25">
      <c r="A3653" s="159"/>
      <c r="B3653" s="159"/>
      <c r="C3653" s="159"/>
      <c r="D3653" s="160"/>
    </row>
    <row r="3654" spans="1:4" ht="13.5" x14ac:dyDescent="0.25">
      <c r="A3654" s="159"/>
      <c r="B3654" s="159"/>
      <c r="C3654" s="159"/>
      <c r="D3654" s="160"/>
    </row>
    <row r="3655" spans="1:4" ht="13.5" x14ac:dyDescent="0.25">
      <c r="A3655" s="159"/>
      <c r="B3655" s="159"/>
      <c r="C3655" s="159"/>
      <c r="D3655" s="160"/>
    </row>
    <row r="3656" spans="1:4" ht="13.5" x14ac:dyDescent="0.25">
      <c r="A3656" s="159"/>
      <c r="B3656" s="159"/>
      <c r="C3656" s="159"/>
      <c r="D3656" s="160"/>
    </row>
    <row r="3657" spans="1:4" ht="13.5" x14ac:dyDescent="0.25">
      <c r="A3657" s="159"/>
      <c r="B3657" s="159"/>
      <c r="C3657" s="159"/>
      <c r="D3657" s="160"/>
    </row>
    <row r="3658" spans="1:4" ht="13.5" x14ac:dyDescent="0.25">
      <c r="A3658" s="159"/>
      <c r="B3658" s="159"/>
      <c r="C3658" s="159"/>
      <c r="D3658" s="160"/>
    </row>
    <row r="3659" spans="1:4" ht="13.5" x14ac:dyDescent="0.25">
      <c r="A3659" s="159"/>
      <c r="B3659" s="159"/>
      <c r="C3659" s="159"/>
      <c r="D3659" s="160"/>
    </row>
    <row r="3660" spans="1:4" ht="13.5" x14ac:dyDescent="0.25">
      <c r="A3660" s="159"/>
      <c r="B3660" s="159"/>
      <c r="C3660" s="159"/>
      <c r="D3660" s="160"/>
    </row>
    <row r="3661" spans="1:4" ht="13.5" x14ac:dyDescent="0.25">
      <c r="A3661" s="159"/>
      <c r="B3661" s="159"/>
      <c r="C3661" s="159"/>
      <c r="D3661" s="160"/>
    </row>
    <row r="3662" spans="1:4" ht="13.5" x14ac:dyDescent="0.25">
      <c r="A3662" s="159"/>
      <c r="B3662" s="159"/>
      <c r="C3662" s="159"/>
      <c r="D3662" s="160"/>
    </row>
    <row r="3663" spans="1:4" ht="13.5" x14ac:dyDescent="0.25">
      <c r="A3663" s="159"/>
      <c r="B3663" s="159"/>
      <c r="C3663" s="159"/>
      <c r="D3663" s="160"/>
    </row>
    <row r="3664" spans="1:4" ht="13.5" x14ac:dyDescent="0.25">
      <c r="A3664" s="159"/>
      <c r="B3664" s="159"/>
      <c r="C3664" s="159"/>
      <c r="D3664" s="160"/>
    </row>
    <row r="3665" spans="1:4" ht="13.5" x14ac:dyDescent="0.25">
      <c r="A3665" s="159"/>
      <c r="B3665" s="159"/>
      <c r="C3665" s="159"/>
      <c r="D3665" s="160"/>
    </row>
    <row r="3666" spans="1:4" ht="13.5" x14ac:dyDescent="0.25">
      <c r="A3666" s="159"/>
      <c r="B3666" s="159"/>
      <c r="C3666" s="159"/>
      <c r="D3666" s="160"/>
    </row>
    <row r="3667" spans="1:4" ht="13.5" x14ac:dyDescent="0.25">
      <c r="A3667" s="159"/>
      <c r="B3667" s="159"/>
      <c r="C3667" s="159"/>
      <c r="D3667" s="160"/>
    </row>
    <row r="3668" spans="1:4" ht="13.5" x14ac:dyDescent="0.25">
      <c r="A3668" s="159"/>
      <c r="B3668" s="159"/>
      <c r="C3668" s="159"/>
      <c r="D3668" s="160"/>
    </row>
    <row r="3669" spans="1:4" ht="13.5" x14ac:dyDescent="0.25">
      <c r="A3669" s="159"/>
      <c r="B3669" s="159"/>
      <c r="C3669" s="159"/>
      <c r="D3669" s="160"/>
    </row>
    <row r="3670" spans="1:4" ht="13.5" x14ac:dyDescent="0.25">
      <c r="A3670" s="159"/>
      <c r="B3670" s="159"/>
      <c r="C3670" s="159"/>
      <c r="D3670" s="160"/>
    </row>
    <row r="3671" spans="1:4" ht="13.5" x14ac:dyDescent="0.25">
      <c r="A3671" s="159"/>
      <c r="B3671" s="159"/>
      <c r="C3671" s="159"/>
      <c r="D3671" s="160"/>
    </row>
    <row r="3672" spans="1:4" ht="13.5" x14ac:dyDescent="0.25">
      <c r="A3672" s="159"/>
      <c r="B3672" s="159"/>
      <c r="C3672" s="159"/>
      <c r="D3672" s="160"/>
    </row>
    <row r="3673" spans="1:4" ht="13.5" x14ac:dyDescent="0.25">
      <c r="A3673" s="159"/>
      <c r="B3673" s="159"/>
      <c r="C3673" s="159"/>
      <c r="D3673" s="160"/>
    </row>
    <row r="3674" spans="1:4" ht="13.5" x14ac:dyDescent="0.25">
      <c r="A3674" s="159"/>
      <c r="B3674" s="159"/>
      <c r="C3674" s="159"/>
      <c r="D3674" s="160"/>
    </row>
    <row r="3675" spans="1:4" ht="13.5" x14ac:dyDescent="0.25">
      <c r="A3675" s="159"/>
      <c r="B3675" s="159"/>
      <c r="C3675" s="159"/>
      <c r="D3675" s="160"/>
    </row>
    <row r="3676" spans="1:4" ht="13.5" x14ac:dyDescent="0.25">
      <c r="A3676" s="159"/>
      <c r="B3676" s="159"/>
      <c r="C3676" s="159"/>
      <c r="D3676" s="160"/>
    </row>
    <row r="3677" spans="1:4" ht="13.5" x14ac:dyDescent="0.25">
      <c r="A3677" s="159"/>
      <c r="B3677" s="159"/>
      <c r="C3677" s="159"/>
      <c r="D3677" s="160"/>
    </row>
    <row r="3678" spans="1:4" ht="13.5" x14ac:dyDescent="0.25">
      <c r="A3678" s="159"/>
      <c r="B3678" s="159"/>
      <c r="C3678" s="159"/>
      <c r="D3678" s="160"/>
    </row>
    <row r="3679" spans="1:4" ht="13.5" x14ac:dyDescent="0.25">
      <c r="A3679" s="159"/>
      <c r="B3679" s="159"/>
      <c r="C3679" s="159"/>
      <c r="D3679" s="160"/>
    </row>
    <row r="3680" spans="1:4" ht="13.5" x14ac:dyDescent="0.25">
      <c r="A3680" s="159"/>
      <c r="B3680" s="159"/>
      <c r="C3680" s="159"/>
      <c r="D3680" s="160"/>
    </row>
    <row r="3681" spans="1:4" ht="13.5" x14ac:dyDescent="0.25">
      <c r="A3681" s="159"/>
      <c r="B3681" s="159"/>
      <c r="C3681" s="159"/>
      <c r="D3681" s="160"/>
    </row>
    <row r="3682" spans="1:4" ht="13.5" x14ac:dyDescent="0.25">
      <c r="A3682" s="159"/>
      <c r="B3682" s="159"/>
      <c r="C3682" s="159"/>
      <c r="D3682" s="160"/>
    </row>
    <row r="3683" spans="1:4" ht="13.5" x14ac:dyDescent="0.25">
      <c r="A3683" s="159"/>
      <c r="B3683" s="159"/>
      <c r="C3683" s="159"/>
      <c r="D3683" s="160"/>
    </row>
    <row r="3684" spans="1:4" ht="13.5" x14ac:dyDescent="0.25">
      <c r="A3684" s="159"/>
      <c r="B3684" s="159"/>
      <c r="C3684" s="159"/>
      <c r="D3684" s="160"/>
    </row>
    <row r="3685" spans="1:4" ht="13.5" x14ac:dyDescent="0.25">
      <c r="A3685" s="159"/>
      <c r="B3685" s="159"/>
      <c r="C3685" s="159"/>
      <c r="D3685" s="160"/>
    </row>
    <row r="3686" spans="1:4" ht="13.5" x14ac:dyDescent="0.25">
      <c r="A3686" s="159"/>
      <c r="B3686" s="159"/>
      <c r="C3686" s="159"/>
      <c r="D3686" s="160"/>
    </row>
    <row r="3687" spans="1:4" ht="13.5" x14ac:dyDescent="0.25">
      <c r="A3687" s="159"/>
      <c r="B3687" s="159"/>
      <c r="C3687" s="159"/>
      <c r="D3687" s="160"/>
    </row>
    <row r="3688" spans="1:4" ht="13.5" x14ac:dyDescent="0.25">
      <c r="A3688" s="159"/>
      <c r="B3688" s="159"/>
      <c r="C3688" s="159"/>
      <c r="D3688" s="160"/>
    </row>
    <row r="3689" spans="1:4" ht="13.5" x14ac:dyDescent="0.25">
      <c r="A3689" s="159"/>
      <c r="B3689" s="159"/>
      <c r="C3689" s="159"/>
      <c r="D3689" s="160"/>
    </row>
    <row r="3690" spans="1:4" ht="13.5" x14ac:dyDescent="0.25">
      <c r="A3690" s="159"/>
      <c r="B3690" s="159"/>
      <c r="C3690" s="159"/>
      <c r="D3690" s="160"/>
    </row>
    <row r="3691" spans="1:4" ht="13.5" x14ac:dyDescent="0.25">
      <c r="A3691" s="159"/>
      <c r="B3691" s="159"/>
      <c r="C3691" s="159"/>
      <c r="D3691" s="160"/>
    </row>
    <row r="3692" spans="1:4" ht="13.5" x14ac:dyDescent="0.25">
      <c r="A3692" s="159"/>
      <c r="B3692" s="159"/>
      <c r="C3692" s="159"/>
      <c r="D3692" s="160"/>
    </row>
    <row r="3693" spans="1:4" ht="13.5" x14ac:dyDescent="0.25">
      <c r="A3693" s="159"/>
      <c r="B3693" s="159"/>
      <c r="C3693" s="159"/>
      <c r="D3693" s="160"/>
    </row>
    <row r="3694" spans="1:4" ht="13.5" x14ac:dyDescent="0.25">
      <c r="A3694" s="159"/>
      <c r="B3694" s="159"/>
      <c r="C3694" s="159"/>
      <c r="D3694" s="160"/>
    </row>
    <row r="3695" spans="1:4" ht="13.5" x14ac:dyDescent="0.25">
      <c r="A3695" s="159"/>
      <c r="B3695" s="159"/>
      <c r="C3695" s="159"/>
      <c r="D3695" s="160"/>
    </row>
    <row r="3696" spans="1:4" ht="13.5" x14ac:dyDescent="0.25">
      <c r="A3696" s="159"/>
      <c r="B3696" s="159"/>
      <c r="C3696" s="159"/>
      <c r="D3696" s="160"/>
    </row>
    <row r="3697" spans="1:4" ht="13.5" x14ac:dyDescent="0.25">
      <c r="A3697" s="159"/>
      <c r="B3697" s="159"/>
      <c r="C3697" s="159"/>
      <c r="D3697" s="160"/>
    </row>
    <row r="3698" spans="1:4" ht="13.5" x14ac:dyDescent="0.25">
      <c r="A3698" s="159"/>
      <c r="B3698" s="159"/>
      <c r="C3698" s="159"/>
      <c r="D3698" s="160"/>
    </row>
    <row r="3699" spans="1:4" ht="13.5" x14ac:dyDescent="0.25">
      <c r="A3699" s="159"/>
      <c r="B3699" s="159"/>
      <c r="C3699" s="159"/>
      <c r="D3699" s="160"/>
    </row>
    <row r="3700" spans="1:4" ht="13.5" x14ac:dyDescent="0.25">
      <c r="A3700" s="159"/>
      <c r="B3700" s="159"/>
      <c r="C3700" s="159"/>
      <c r="D3700" s="160"/>
    </row>
    <row r="3701" spans="1:4" ht="13.5" x14ac:dyDescent="0.25">
      <c r="A3701" s="159"/>
      <c r="B3701" s="159"/>
      <c r="C3701" s="159"/>
      <c r="D3701" s="160"/>
    </row>
    <row r="3702" spans="1:4" ht="13.5" x14ac:dyDescent="0.25">
      <c r="A3702" s="159"/>
      <c r="B3702" s="159"/>
      <c r="C3702" s="159"/>
      <c r="D3702" s="160"/>
    </row>
    <row r="3703" spans="1:4" ht="13.5" x14ac:dyDescent="0.25">
      <c r="A3703" s="159"/>
      <c r="B3703" s="159"/>
      <c r="C3703" s="159"/>
      <c r="D3703" s="160"/>
    </row>
    <row r="3704" spans="1:4" ht="13.5" x14ac:dyDescent="0.25">
      <c r="A3704" s="159"/>
      <c r="B3704" s="159"/>
      <c r="C3704" s="159"/>
      <c r="D3704" s="160"/>
    </row>
    <row r="3705" spans="1:4" ht="13.5" x14ac:dyDescent="0.25">
      <c r="A3705" s="159"/>
      <c r="B3705" s="159"/>
      <c r="C3705" s="159"/>
      <c r="D3705" s="160"/>
    </row>
    <row r="3706" spans="1:4" ht="13.5" x14ac:dyDescent="0.25">
      <c r="A3706" s="159"/>
      <c r="B3706" s="159"/>
      <c r="C3706" s="159"/>
      <c r="D3706" s="160"/>
    </row>
    <row r="3707" spans="1:4" ht="13.5" x14ac:dyDescent="0.25">
      <c r="A3707" s="159"/>
      <c r="B3707" s="159"/>
      <c r="C3707" s="159"/>
      <c r="D3707" s="160"/>
    </row>
    <row r="3708" spans="1:4" ht="13.5" x14ac:dyDescent="0.25">
      <c r="A3708" s="159"/>
      <c r="B3708" s="159"/>
      <c r="C3708" s="159"/>
      <c r="D3708" s="160"/>
    </row>
    <row r="3709" spans="1:4" ht="13.5" x14ac:dyDescent="0.25">
      <c r="A3709" s="159"/>
      <c r="B3709" s="159"/>
      <c r="C3709" s="159"/>
      <c r="D3709" s="160"/>
    </row>
    <row r="3710" spans="1:4" ht="13.5" x14ac:dyDescent="0.25">
      <c r="A3710" s="159"/>
      <c r="B3710" s="159"/>
      <c r="C3710" s="159"/>
      <c r="D3710" s="160"/>
    </row>
    <row r="3711" spans="1:4" ht="13.5" x14ac:dyDescent="0.25">
      <c r="A3711" s="159"/>
      <c r="B3711" s="159"/>
      <c r="C3711" s="159"/>
      <c r="D3711" s="160"/>
    </row>
    <row r="3712" spans="1:4" ht="13.5" x14ac:dyDescent="0.25">
      <c r="A3712" s="159"/>
      <c r="B3712" s="159"/>
      <c r="C3712" s="159"/>
      <c r="D3712" s="160"/>
    </row>
    <row r="3713" spans="1:4" ht="13.5" x14ac:dyDescent="0.25">
      <c r="A3713" s="159"/>
      <c r="B3713" s="159"/>
      <c r="C3713" s="159"/>
      <c r="D3713" s="160"/>
    </row>
    <row r="3714" spans="1:4" ht="13.5" x14ac:dyDescent="0.25">
      <c r="A3714" s="159"/>
      <c r="B3714" s="159"/>
      <c r="C3714" s="159"/>
      <c r="D3714" s="160"/>
    </row>
    <row r="3715" spans="1:4" ht="13.5" x14ac:dyDescent="0.25">
      <c r="A3715" s="159"/>
      <c r="B3715" s="159"/>
      <c r="C3715" s="159"/>
      <c r="D3715" s="160"/>
    </row>
    <row r="3716" spans="1:4" ht="13.5" x14ac:dyDescent="0.25">
      <c r="A3716" s="159"/>
      <c r="B3716" s="159"/>
      <c r="C3716" s="159"/>
      <c r="D3716" s="160"/>
    </row>
    <row r="3717" spans="1:4" ht="13.5" x14ac:dyDescent="0.25">
      <c r="A3717" s="159"/>
      <c r="B3717" s="159"/>
      <c r="C3717" s="159"/>
      <c r="D3717" s="160"/>
    </row>
    <row r="3718" spans="1:4" ht="13.5" x14ac:dyDescent="0.25">
      <c r="A3718" s="159"/>
      <c r="B3718" s="159"/>
      <c r="C3718" s="159"/>
      <c r="D3718" s="160"/>
    </row>
    <row r="3719" spans="1:4" ht="13.5" x14ac:dyDescent="0.25">
      <c r="A3719" s="159"/>
      <c r="B3719" s="159"/>
      <c r="C3719" s="159"/>
      <c r="D3719" s="160"/>
    </row>
    <row r="3720" spans="1:4" ht="13.5" x14ac:dyDescent="0.25">
      <c r="A3720" s="159"/>
      <c r="B3720" s="159"/>
      <c r="C3720" s="159"/>
      <c r="D3720" s="160"/>
    </row>
    <row r="3721" spans="1:4" ht="13.5" x14ac:dyDescent="0.25">
      <c r="A3721" s="159"/>
      <c r="B3721" s="159"/>
      <c r="C3721" s="159"/>
      <c r="D3721" s="160"/>
    </row>
    <row r="3722" spans="1:4" ht="13.5" x14ac:dyDescent="0.25">
      <c r="A3722" s="159"/>
      <c r="B3722" s="159"/>
      <c r="C3722" s="159"/>
      <c r="D3722" s="160"/>
    </row>
    <row r="3723" spans="1:4" ht="13.5" x14ac:dyDescent="0.25">
      <c r="A3723" s="159"/>
      <c r="B3723" s="159"/>
      <c r="C3723" s="159"/>
      <c r="D3723" s="160"/>
    </row>
    <row r="3724" spans="1:4" ht="13.5" x14ac:dyDescent="0.25">
      <c r="A3724" s="159"/>
      <c r="B3724" s="159"/>
      <c r="C3724" s="159"/>
      <c r="D3724" s="160"/>
    </row>
    <row r="3725" spans="1:4" ht="13.5" x14ac:dyDescent="0.25">
      <c r="A3725" s="159"/>
      <c r="B3725" s="159"/>
      <c r="C3725" s="159"/>
      <c r="D3725" s="160"/>
    </row>
    <row r="3726" spans="1:4" ht="13.5" x14ac:dyDescent="0.25">
      <c r="A3726" s="159"/>
      <c r="B3726" s="159"/>
      <c r="C3726" s="159"/>
      <c r="D3726" s="160"/>
    </row>
    <row r="3727" spans="1:4" ht="13.5" x14ac:dyDescent="0.25">
      <c r="A3727" s="159"/>
      <c r="B3727" s="159"/>
      <c r="C3727" s="159"/>
      <c r="D3727" s="160"/>
    </row>
    <row r="3728" spans="1:4" ht="13.5" x14ac:dyDescent="0.25">
      <c r="A3728" s="159"/>
      <c r="B3728" s="159"/>
      <c r="C3728" s="159"/>
      <c r="D3728" s="160"/>
    </row>
    <row r="3729" spans="1:4" ht="13.5" x14ac:dyDescent="0.25">
      <c r="A3729" s="159"/>
      <c r="B3729" s="159"/>
      <c r="C3729" s="159"/>
      <c r="D3729" s="160"/>
    </row>
    <row r="3730" spans="1:4" ht="13.5" x14ac:dyDescent="0.25">
      <c r="A3730" s="159"/>
      <c r="B3730" s="159"/>
      <c r="C3730" s="159"/>
      <c r="D3730" s="160"/>
    </row>
    <row r="3731" spans="1:4" ht="13.5" x14ac:dyDescent="0.25">
      <c r="A3731" s="159"/>
      <c r="B3731" s="159"/>
      <c r="C3731" s="159"/>
      <c r="D3731" s="160"/>
    </row>
    <row r="3732" spans="1:4" ht="13.5" x14ac:dyDescent="0.25">
      <c r="A3732" s="159"/>
      <c r="B3732" s="159"/>
      <c r="C3732" s="159"/>
      <c r="D3732" s="160"/>
    </row>
    <row r="3733" spans="1:4" ht="13.5" x14ac:dyDescent="0.25">
      <c r="A3733" s="159"/>
      <c r="B3733" s="159"/>
      <c r="C3733" s="159"/>
      <c r="D3733" s="160"/>
    </row>
    <row r="3734" spans="1:4" ht="13.5" x14ac:dyDescent="0.25">
      <c r="A3734" s="159"/>
      <c r="B3734" s="159"/>
      <c r="C3734" s="159"/>
      <c r="D3734" s="160"/>
    </row>
    <row r="3735" spans="1:4" ht="13.5" x14ac:dyDescent="0.25">
      <c r="A3735" s="159"/>
      <c r="B3735" s="159"/>
      <c r="C3735" s="159"/>
      <c r="D3735" s="160"/>
    </row>
    <row r="3736" spans="1:4" ht="13.5" x14ac:dyDescent="0.25">
      <c r="A3736" s="159"/>
      <c r="B3736" s="159"/>
      <c r="C3736" s="159"/>
      <c r="D3736" s="160"/>
    </row>
    <row r="3737" spans="1:4" ht="13.5" x14ac:dyDescent="0.25">
      <c r="A3737" s="159"/>
      <c r="B3737" s="159"/>
      <c r="C3737" s="159"/>
      <c r="D3737" s="160"/>
    </row>
    <row r="3738" spans="1:4" ht="13.5" x14ac:dyDescent="0.25">
      <c r="A3738" s="159"/>
      <c r="B3738" s="159"/>
      <c r="C3738" s="159"/>
      <c r="D3738" s="160"/>
    </row>
    <row r="3739" spans="1:4" ht="13.5" x14ac:dyDescent="0.25">
      <c r="A3739" s="159"/>
      <c r="B3739" s="159"/>
      <c r="C3739" s="159"/>
      <c r="D3739" s="160"/>
    </row>
    <row r="3740" spans="1:4" ht="13.5" x14ac:dyDescent="0.25">
      <c r="A3740" s="159"/>
      <c r="B3740" s="159"/>
      <c r="C3740" s="159"/>
      <c r="D3740" s="160"/>
    </row>
    <row r="3741" spans="1:4" ht="13.5" x14ac:dyDescent="0.25">
      <c r="A3741" s="159"/>
      <c r="B3741" s="159"/>
      <c r="C3741" s="159"/>
      <c r="D3741" s="160"/>
    </row>
    <row r="3742" spans="1:4" ht="13.5" x14ac:dyDescent="0.25">
      <c r="A3742" s="159"/>
      <c r="B3742" s="159"/>
      <c r="C3742" s="159"/>
      <c r="D3742" s="160"/>
    </row>
    <row r="3743" spans="1:4" ht="13.5" x14ac:dyDescent="0.25">
      <c r="A3743" s="159"/>
      <c r="B3743" s="159"/>
      <c r="C3743" s="159"/>
      <c r="D3743" s="160"/>
    </row>
    <row r="3744" spans="1:4" ht="13.5" x14ac:dyDescent="0.25">
      <c r="A3744" s="159"/>
      <c r="B3744" s="159"/>
      <c r="C3744" s="159"/>
      <c r="D3744" s="160"/>
    </row>
    <row r="3745" spans="1:4" ht="13.5" x14ac:dyDescent="0.25">
      <c r="A3745" s="159"/>
      <c r="B3745" s="159"/>
      <c r="C3745" s="159"/>
      <c r="D3745" s="160"/>
    </row>
    <row r="3746" spans="1:4" ht="13.5" x14ac:dyDescent="0.25">
      <c r="A3746" s="159"/>
      <c r="B3746" s="159"/>
      <c r="C3746" s="159"/>
      <c r="D3746" s="160"/>
    </row>
    <row r="3747" spans="1:4" ht="13.5" x14ac:dyDescent="0.25">
      <c r="A3747" s="159"/>
      <c r="B3747" s="159"/>
      <c r="C3747" s="159"/>
      <c r="D3747" s="160"/>
    </row>
    <row r="3748" spans="1:4" ht="13.5" x14ac:dyDescent="0.25">
      <c r="A3748" s="159"/>
      <c r="B3748" s="159"/>
      <c r="C3748" s="159"/>
      <c r="D3748" s="160"/>
    </row>
    <row r="3749" spans="1:4" ht="13.5" x14ac:dyDescent="0.25">
      <c r="A3749" s="159"/>
      <c r="B3749" s="159"/>
      <c r="C3749" s="159"/>
      <c r="D3749" s="160"/>
    </row>
    <row r="3750" spans="1:4" ht="13.5" x14ac:dyDescent="0.25">
      <c r="A3750" s="159"/>
      <c r="B3750" s="159"/>
      <c r="C3750" s="159"/>
      <c r="D3750" s="160"/>
    </row>
    <row r="3751" spans="1:4" ht="13.5" x14ac:dyDescent="0.25">
      <c r="A3751" s="159"/>
      <c r="B3751" s="159"/>
      <c r="C3751" s="159"/>
      <c r="D3751" s="160"/>
    </row>
    <row r="3752" spans="1:4" ht="13.5" x14ac:dyDescent="0.25">
      <c r="A3752" s="159"/>
      <c r="B3752" s="159"/>
      <c r="C3752" s="159"/>
      <c r="D3752" s="160"/>
    </row>
    <row r="3753" spans="1:4" ht="13.5" x14ac:dyDescent="0.25">
      <c r="A3753" s="159"/>
      <c r="B3753" s="159"/>
      <c r="C3753" s="159"/>
      <c r="D3753" s="160"/>
    </row>
    <row r="3754" spans="1:4" ht="13.5" x14ac:dyDescent="0.25">
      <c r="A3754" s="159"/>
      <c r="B3754" s="159"/>
      <c r="C3754" s="159"/>
      <c r="D3754" s="160"/>
    </row>
    <row r="3755" spans="1:4" ht="13.5" x14ac:dyDescent="0.25">
      <c r="A3755" s="159"/>
      <c r="B3755" s="159"/>
      <c r="C3755" s="159"/>
      <c r="D3755" s="160"/>
    </row>
    <row r="3756" spans="1:4" ht="13.5" x14ac:dyDescent="0.25">
      <c r="A3756" s="159"/>
      <c r="B3756" s="159"/>
      <c r="C3756" s="159"/>
      <c r="D3756" s="160"/>
    </row>
    <row r="3757" spans="1:4" ht="13.5" x14ac:dyDescent="0.25">
      <c r="A3757" s="159"/>
      <c r="B3757" s="159"/>
      <c r="C3757" s="159"/>
      <c r="D3757" s="160"/>
    </row>
    <row r="3758" spans="1:4" ht="13.5" x14ac:dyDescent="0.25">
      <c r="A3758" s="159"/>
      <c r="B3758" s="159"/>
      <c r="C3758" s="159"/>
      <c r="D3758" s="160"/>
    </row>
    <row r="3759" spans="1:4" ht="13.5" x14ac:dyDescent="0.25">
      <c r="A3759" s="159"/>
      <c r="B3759" s="159"/>
      <c r="C3759" s="159"/>
      <c r="D3759" s="160"/>
    </row>
    <row r="3760" spans="1:4" ht="13.5" x14ac:dyDescent="0.25">
      <c r="A3760" s="159"/>
      <c r="B3760" s="159"/>
      <c r="C3760" s="159"/>
      <c r="D3760" s="160"/>
    </row>
    <row r="3761" spans="1:4" ht="13.5" x14ac:dyDescent="0.25">
      <c r="A3761" s="159"/>
      <c r="B3761" s="159"/>
      <c r="C3761" s="159"/>
      <c r="D3761" s="160"/>
    </row>
    <row r="3762" spans="1:4" ht="13.5" x14ac:dyDescent="0.25">
      <c r="A3762" s="159"/>
      <c r="B3762" s="159"/>
      <c r="C3762" s="159"/>
      <c r="D3762" s="160"/>
    </row>
    <row r="3763" spans="1:4" ht="13.5" x14ac:dyDescent="0.25">
      <c r="A3763" s="159"/>
      <c r="B3763" s="159"/>
      <c r="C3763" s="159"/>
      <c r="D3763" s="160"/>
    </row>
    <row r="3764" spans="1:4" ht="13.5" x14ac:dyDescent="0.25">
      <c r="A3764" s="159"/>
      <c r="B3764" s="159"/>
      <c r="C3764" s="159"/>
      <c r="D3764" s="160"/>
    </row>
    <row r="3765" spans="1:4" ht="13.5" x14ac:dyDescent="0.25">
      <c r="A3765" s="159"/>
      <c r="B3765" s="159"/>
      <c r="C3765" s="159"/>
      <c r="D3765" s="160"/>
    </row>
    <row r="3766" spans="1:4" ht="13.5" x14ac:dyDescent="0.25">
      <c r="A3766" s="159"/>
      <c r="B3766" s="159"/>
      <c r="C3766" s="159"/>
      <c r="D3766" s="160"/>
    </row>
    <row r="3767" spans="1:4" ht="13.5" x14ac:dyDescent="0.25">
      <c r="A3767" s="159"/>
      <c r="B3767" s="159"/>
      <c r="C3767" s="159"/>
      <c r="D3767" s="160"/>
    </row>
    <row r="3768" spans="1:4" ht="13.5" x14ac:dyDescent="0.25">
      <c r="A3768" s="159"/>
      <c r="B3768" s="159"/>
      <c r="C3768" s="159"/>
      <c r="D3768" s="160"/>
    </row>
    <row r="3769" spans="1:4" ht="13.5" x14ac:dyDescent="0.25">
      <c r="A3769" s="159"/>
      <c r="B3769" s="159"/>
      <c r="C3769" s="159"/>
      <c r="D3769" s="160"/>
    </row>
    <row r="3770" spans="1:4" ht="13.5" x14ac:dyDescent="0.25">
      <c r="A3770" s="159"/>
      <c r="B3770" s="159"/>
      <c r="C3770" s="159"/>
      <c r="D3770" s="160"/>
    </row>
    <row r="3771" spans="1:4" ht="13.5" x14ac:dyDescent="0.25">
      <c r="A3771" s="159"/>
      <c r="B3771" s="159"/>
      <c r="C3771" s="159"/>
      <c r="D3771" s="160"/>
    </row>
    <row r="3772" spans="1:4" ht="13.5" x14ac:dyDescent="0.25">
      <c r="A3772" s="159"/>
      <c r="B3772" s="159"/>
      <c r="C3772" s="159"/>
      <c r="D3772" s="160"/>
    </row>
    <row r="3773" spans="1:4" ht="13.5" x14ac:dyDescent="0.25">
      <c r="A3773" s="159"/>
      <c r="B3773" s="159"/>
      <c r="C3773" s="159"/>
      <c r="D3773" s="160"/>
    </row>
    <row r="3774" spans="1:4" ht="13.5" x14ac:dyDescent="0.25">
      <c r="A3774" s="159"/>
      <c r="B3774" s="159"/>
      <c r="C3774" s="159"/>
      <c r="D3774" s="160"/>
    </row>
    <row r="3775" spans="1:4" ht="13.5" x14ac:dyDescent="0.25">
      <c r="A3775" s="159"/>
      <c r="B3775" s="159"/>
      <c r="C3775" s="159"/>
      <c r="D3775" s="160"/>
    </row>
    <row r="3776" spans="1:4" ht="13.5" x14ac:dyDescent="0.25">
      <c r="A3776" s="159"/>
      <c r="B3776" s="159"/>
      <c r="C3776" s="159"/>
      <c r="D3776" s="160"/>
    </row>
    <row r="3777" spans="1:4" ht="13.5" x14ac:dyDescent="0.25">
      <c r="A3777" s="159"/>
      <c r="B3777" s="159"/>
      <c r="C3777" s="159"/>
      <c r="D3777" s="160"/>
    </row>
    <row r="3778" spans="1:4" ht="13.5" x14ac:dyDescent="0.25">
      <c r="A3778" s="159"/>
      <c r="B3778" s="159"/>
      <c r="C3778" s="159"/>
      <c r="D3778" s="160"/>
    </row>
    <row r="3779" spans="1:4" ht="13.5" x14ac:dyDescent="0.25">
      <c r="A3779" s="159"/>
      <c r="B3779" s="159"/>
      <c r="C3779" s="159"/>
      <c r="D3779" s="160"/>
    </row>
    <row r="3780" spans="1:4" ht="13.5" x14ac:dyDescent="0.25">
      <c r="A3780" s="159"/>
      <c r="B3780" s="159"/>
      <c r="C3780" s="159"/>
      <c r="D3780" s="160"/>
    </row>
    <row r="3781" spans="1:4" ht="13.5" x14ac:dyDescent="0.25">
      <c r="A3781" s="159"/>
      <c r="B3781" s="159"/>
      <c r="C3781" s="159"/>
      <c r="D3781" s="160"/>
    </row>
    <row r="3782" spans="1:4" ht="13.5" x14ac:dyDescent="0.25">
      <c r="A3782" s="159"/>
      <c r="B3782" s="159"/>
      <c r="C3782" s="159"/>
      <c r="D3782" s="160"/>
    </row>
    <row r="3783" spans="1:4" ht="13.5" x14ac:dyDescent="0.25">
      <c r="A3783" s="159"/>
      <c r="B3783" s="159"/>
      <c r="C3783" s="159"/>
      <c r="D3783" s="160"/>
    </row>
    <row r="3784" spans="1:4" ht="13.5" x14ac:dyDescent="0.25">
      <c r="A3784" s="159"/>
      <c r="B3784" s="159"/>
      <c r="C3784" s="159"/>
      <c r="D3784" s="160"/>
    </row>
    <row r="3785" spans="1:4" ht="13.5" x14ac:dyDescent="0.25">
      <c r="A3785" s="159"/>
      <c r="B3785" s="159"/>
      <c r="C3785" s="159"/>
      <c r="D3785" s="160"/>
    </row>
    <row r="3786" spans="1:4" ht="13.5" x14ac:dyDescent="0.25">
      <c r="A3786" s="159"/>
      <c r="B3786" s="159"/>
      <c r="C3786" s="159"/>
      <c r="D3786" s="160"/>
    </row>
    <row r="3787" spans="1:4" ht="13.5" x14ac:dyDescent="0.25">
      <c r="A3787" s="159"/>
      <c r="B3787" s="159"/>
      <c r="C3787" s="159"/>
      <c r="D3787" s="160"/>
    </row>
    <row r="3788" spans="1:4" ht="13.5" x14ac:dyDescent="0.25">
      <c r="A3788" s="159"/>
      <c r="B3788" s="159"/>
      <c r="C3788" s="159"/>
      <c r="D3788" s="160"/>
    </row>
    <row r="3789" spans="1:4" ht="13.5" x14ac:dyDescent="0.25">
      <c r="A3789" s="159"/>
      <c r="B3789" s="159"/>
      <c r="C3789" s="159"/>
      <c r="D3789" s="160"/>
    </row>
    <row r="3790" spans="1:4" ht="13.5" x14ac:dyDescent="0.25">
      <c r="A3790" s="159"/>
      <c r="B3790" s="159"/>
      <c r="C3790" s="159"/>
      <c r="D3790" s="160"/>
    </row>
    <row r="3791" spans="1:4" ht="13.5" x14ac:dyDescent="0.25">
      <c r="A3791" s="159"/>
      <c r="B3791" s="159"/>
      <c r="C3791" s="159"/>
      <c r="D3791" s="160"/>
    </row>
    <row r="3792" spans="1:4" ht="13.5" x14ac:dyDescent="0.25">
      <c r="A3792" s="159"/>
      <c r="B3792" s="159"/>
      <c r="C3792" s="159"/>
      <c r="D3792" s="160"/>
    </row>
    <row r="3793" spans="1:4" ht="13.5" x14ac:dyDescent="0.25">
      <c r="A3793" s="159"/>
      <c r="B3793" s="159"/>
      <c r="C3793" s="159"/>
      <c r="D3793" s="160"/>
    </row>
    <row r="3794" spans="1:4" ht="13.5" x14ac:dyDescent="0.25">
      <c r="A3794" s="159"/>
      <c r="B3794" s="159"/>
      <c r="C3794" s="159"/>
      <c r="D3794" s="160"/>
    </row>
    <row r="3795" spans="1:4" ht="13.5" x14ac:dyDescent="0.25">
      <c r="A3795" s="159"/>
      <c r="B3795" s="159"/>
      <c r="C3795" s="159"/>
      <c r="D3795" s="160"/>
    </row>
    <row r="3796" spans="1:4" ht="13.5" x14ac:dyDescent="0.25">
      <c r="A3796" s="159"/>
      <c r="B3796" s="159"/>
      <c r="C3796" s="159"/>
      <c r="D3796" s="160"/>
    </row>
    <row r="3797" spans="1:4" ht="13.5" x14ac:dyDescent="0.25">
      <c r="A3797" s="159"/>
      <c r="B3797" s="159"/>
      <c r="C3797" s="159"/>
      <c r="D3797" s="160"/>
    </row>
    <row r="3798" spans="1:4" ht="13.5" x14ac:dyDescent="0.25">
      <c r="A3798" s="159"/>
      <c r="B3798" s="159"/>
      <c r="C3798" s="159"/>
      <c r="D3798" s="160"/>
    </row>
    <row r="3799" spans="1:4" ht="13.5" x14ac:dyDescent="0.25">
      <c r="A3799" s="159"/>
      <c r="B3799" s="159"/>
      <c r="C3799" s="159"/>
      <c r="D3799" s="160"/>
    </row>
    <row r="3800" spans="1:4" ht="13.5" x14ac:dyDescent="0.25">
      <c r="A3800" s="159"/>
      <c r="B3800" s="159"/>
      <c r="C3800" s="159"/>
      <c r="D3800" s="160"/>
    </row>
    <row r="3801" spans="1:4" ht="13.5" x14ac:dyDescent="0.25">
      <c r="A3801" s="159"/>
      <c r="B3801" s="159"/>
      <c r="C3801" s="159"/>
      <c r="D3801" s="160"/>
    </row>
    <row r="3802" spans="1:4" ht="13.5" x14ac:dyDescent="0.25">
      <c r="A3802" s="159"/>
      <c r="B3802" s="159"/>
      <c r="C3802" s="159"/>
      <c r="D3802" s="160"/>
    </row>
    <row r="3803" spans="1:4" ht="13.5" x14ac:dyDescent="0.25">
      <c r="A3803" s="159"/>
      <c r="B3803" s="159"/>
      <c r="C3803" s="159"/>
      <c r="D3803" s="160"/>
    </row>
    <row r="3804" spans="1:4" ht="13.5" x14ac:dyDescent="0.25">
      <c r="A3804" s="159"/>
      <c r="B3804" s="159"/>
      <c r="C3804" s="159"/>
      <c r="D3804" s="160"/>
    </row>
    <row r="3805" spans="1:4" ht="13.5" x14ac:dyDescent="0.25">
      <c r="A3805" s="159"/>
      <c r="B3805" s="159"/>
      <c r="C3805" s="159"/>
      <c r="D3805" s="160"/>
    </row>
    <row r="3806" spans="1:4" ht="13.5" x14ac:dyDescent="0.25">
      <c r="A3806" s="159"/>
      <c r="B3806" s="159"/>
      <c r="C3806" s="159"/>
      <c r="D3806" s="160"/>
    </row>
    <row r="3807" spans="1:4" ht="13.5" x14ac:dyDescent="0.25">
      <c r="A3807" s="159"/>
      <c r="B3807" s="159"/>
      <c r="C3807" s="159"/>
      <c r="D3807" s="160"/>
    </row>
    <row r="3808" spans="1:4" ht="13.5" x14ac:dyDescent="0.25">
      <c r="A3808" s="159"/>
      <c r="B3808" s="159"/>
      <c r="C3808" s="159"/>
      <c r="D3808" s="160"/>
    </row>
    <row r="3809" spans="1:4" ht="13.5" x14ac:dyDescent="0.25">
      <c r="A3809" s="159"/>
      <c r="B3809" s="159"/>
      <c r="C3809" s="159"/>
      <c r="D3809" s="160"/>
    </row>
    <row r="3810" spans="1:4" ht="13.5" x14ac:dyDescent="0.25">
      <c r="A3810" s="159"/>
      <c r="B3810" s="159"/>
      <c r="C3810" s="159"/>
      <c r="D3810" s="160"/>
    </row>
    <row r="3811" spans="1:4" ht="13.5" x14ac:dyDescent="0.25">
      <c r="A3811" s="159"/>
      <c r="B3811" s="159"/>
      <c r="C3811" s="159"/>
      <c r="D3811" s="160"/>
    </row>
    <row r="3812" spans="1:4" ht="13.5" x14ac:dyDescent="0.25">
      <c r="A3812" s="159"/>
      <c r="B3812" s="159"/>
      <c r="C3812" s="159"/>
      <c r="D3812" s="160"/>
    </row>
    <row r="3813" spans="1:4" ht="13.5" x14ac:dyDescent="0.25">
      <c r="A3813" s="159"/>
      <c r="B3813" s="159"/>
      <c r="C3813" s="159"/>
      <c r="D3813" s="160"/>
    </row>
    <row r="3814" spans="1:4" ht="13.5" x14ac:dyDescent="0.25">
      <c r="A3814" s="159"/>
      <c r="B3814" s="159"/>
      <c r="C3814" s="159"/>
      <c r="D3814" s="160"/>
    </row>
    <row r="3815" spans="1:4" ht="13.5" x14ac:dyDescent="0.25">
      <c r="A3815" s="159"/>
      <c r="B3815" s="159"/>
      <c r="C3815" s="159"/>
      <c r="D3815" s="160"/>
    </row>
    <row r="3816" spans="1:4" ht="13.5" x14ac:dyDescent="0.25">
      <c r="A3816" s="159"/>
      <c r="B3816" s="159"/>
      <c r="C3816" s="159"/>
      <c r="D3816" s="160"/>
    </row>
    <row r="3817" spans="1:4" ht="13.5" x14ac:dyDescent="0.25">
      <c r="A3817" s="159"/>
      <c r="B3817" s="159"/>
      <c r="C3817" s="159"/>
      <c r="D3817" s="160"/>
    </row>
    <row r="3818" spans="1:4" ht="13.5" x14ac:dyDescent="0.25">
      <c r="A3818" s="159"/>
      <c r="B3818" s="159"/>
      <c r="C3818" s="159"/>
      <c r="D3818" s="160"/>
    </row>
    <row r="3819" spans="1:4" ht="13.5" x14ac:dyDescent="0.25">
      <c r="A3819" s="159"/>
      <c r="B3819" s="159"/>
      <c r="C3819" s="159"/>
      <c r="D3819" s="160"/>
    </row>
    <row r="3820" spans="1:4" ht="13.5" x14ac:dyDescent="0.25">
      <c r="A3820" s="159"/>
      <c r="B3820" s="159"/>
      <c r="C3820" s="159"/>
      <c r="D3820" s="160"/>
    </row>
    <row r="3821" spans="1:4" ht="13.5" x14ac:dyDescent="0.25">
      <c r="A3821" s="159"/>
      <c r="B3821" s="159"/>
      <c r="C3821" s="159"/>
      <c r="D3821" s="160"/>
    </row>
    <row r="3822" spans="1:4" ht="13.5" x14ac:dyDescent="0.25">
      <c r="A3822" s="159"/>
      <c r="B3822" s="159"/>
      <c r="C3822" s="159"/>
      <c r="D3822" s="160"/>
    </row>
    <row r="3823" spans="1:4" ht="13.5" x14ac:dyDescent="0.25">
      <c r="A3823" s="159"/>
      <c r="B3823" s="159"/>
      <c r="C3823" s="159"/>
      <c r="D3823" s="160"/>
    </row>
    <row r="3824" spans="1:4" ht="13.5" x14ac:dyDescent="0.25">
      <c r="A3824" s="159"/>
      <c r="B3824" s="159"/>
      <c r="C3824" s="159"/>
      <c r="D3824" s="160"/>
    </row>
    <row r="3825" spans="1:4" ht="13.5" x14ac:dyDescent="0.25">
      <c r="A3825" s="159"/>
      <c r="B3825" s="159"/>
      <c r="C3825" s="159"/>
      <c r="D3825" s="160"/>
    </row>
    <row r="3826" spans="1:4" ht="13.5" x14ac:dyDescent="0.25">
      <c r="A3826" s="159"/>
      <c r="B3826" s="159"/>
      <c r="C3826" s="159"/>
      <c r="D3826" s="160"/>
    </row>
    <row r="3827" spans="1:4" ht="13.5" x14ac:dyDescent="0.25">
      <c r="A3827" s="159"/>
      <c r="B3827" s="159"/>
      <c r="C3827" s="159"/>
      <c r="D3827" s="160"/>
    </row>
    <row r="3828" spans="1:4" ht="13.5" x14ac:dyDescent="0.25">
      <c r="A3828" s="159"/>
      <c r="B3828" s="159"/>
      <c r="C3828" s="159"/>
      <c r="D3828" s="160"/>
    </row>
    <row r="3829" spans="1:4" ht="13.5" x14ac:dyDescent="0.25">
      <c r="A3829" s="159"/>
      <c r="B3829" s="159"/>
      <c r="C3829" s="159"/>
      <c r="D3829" s="160"/>
    </row>
    <row r="3830" spans="1:4" ht="13.5" x14ac:dyDescent="0.25">
      <c r="A3830" s="159"/>
      <c r="B3830" s="159"/>
      <c r="C3830" s="159"/>
      <c r="D3830" s="160"/>
    </row>
    <row r="3831" spans="1:4" ht="13.5" x14ac:dyDescent="0.25">
      <c r="A3831" s="159"/>
      <c r="B3831" s="159"/>
      <c r="C3831" s="159"/>
      <c r="D3831" s="160"/>
    </row>
    <row r="3832" spans="1:4" ht="13.5" x14ac:dyDescent="0.25">
      <c r="A3832" s="159"/>
      <c r="B3832" s="159"/>
      <c r="C3832" s="159"/>
      <c r="D3832" s="160"/>
    </row>
    <row r="3833" spans="1:4" ht="13.5" x14ac:dyDescent="0.25">
      <c r="A3833" s="159"/>
      <c r="B3833" s="159"/>
      <c r="C3833" s="159"/>
      <c r="D3833" s="160"/>
    </row>
    <row r="3834" spans="1:4" ht="13.5" x14ac:dyDescent="0.25">
      <c r="A3834" s="159"/>
      <c r="B3834" s="159"/>
      <c r="C3834" s="159"/>
      <c r="D3834" s="160"/>
    </row>
    <row r="3835" spans="1:4" ht="13.5" x14ac:dyDescent="0.25">
      <c r="A3835" s="159"/>
      <c r="B3835" s="159"/>
      <c r="C3835" s="159"/>
      <c r="D3835" s="160"/>
    </row>
    <row r="3836" spans="1:4" ht="13.5" x14ac:dyDescent="0.25">
      <c r="A3836" s="159"/>
      <c r="B3836" s="159"/>
      <c r="C3836" s="159"/>
      <c r="D3836" s="160"/>
    </row>
    <row r="3837" spans="1:4" ht="13.5" x14ac:dyDescent="0.25">
      <c r="A3837" s="159"/>
      <c r="B3837" s="159"/>
      <c r="C3837" s="159"/>
      <c r="D3837" s="160"/>
    </row>
    <row r="3838" spans="1:4" ht="13.5" x14ac:dyDescent="0.25">
      <c r="A3838" s="159"/>
      <c r="B3838" s="159"/>
      <c r="C3838" s="159"/>
      <c r="D3838" s="160"/>
    </row>
    <row r="3839" spans="1:4" ht="13.5" x14ac:dyDescent="0.25">
      <c r="A3839" s="159"/>
      <c r="B3839" s="159"/>
      <c r="C3839" s="159"/>
      <c r="D3839" s="160"/>
    </row>
    <row r="3840" spans="1:4" ht="13.5" x14ac:dyDescent="0.25">
      <c r="A3840" s="159"/>
      <c r="B3840" s="159"/>
      <c r="C3840" s="159"/>
      <c r="D3840" s="160"/>
    </row>
    <row r="3841" spans="1:4" ht="13.5" x14ac:dyDescent="0.25">
      <c r="A3841" s="159"/>
      <c r="B3841" s="159"/>
      <c r="C3841" s="159"/>
      <c r="D3841" s="160"/>
    </row>
    <row r="3842" spans="1:4" ht="13.5" x14ac:dyDescent="0.25">
      <c r="A3842" s="159"/>
      <c r="B3842" s="159"/>
      <c r="C3842" s="159"/>
      <c r="D3842" s="160"/>
    </row>
    <row r="3843" spans="1:4" ht="13.5" x14ac:dyDescent="0.25">
      <c r="A3843" s="159"/>
      <c r="B3843" s="159"/>
      <c r="C3843" s="159"/>
      <c r="D3843" s="160"/>
    </row>
    <row r="3844" spans="1:4" ht="13.5" x14ac:dyDescent="0.25">
      <c r="A3844" s="159"/>
      <c r="B3844" s="159"/>
      <c r="C3844" s="159"/>
      <c r="D3844" s="160"/>
    </row>
    <row r="3845" spans="1:4" ht="13.5" x14ac:dyDescent="0.25">
      <c r="A3845" s="159"/>
      <c r="B3845" s="159"/>
      <c r="C3845" s="159"/>
      <c r="D3845" s="160"/>
    </row>
    <row r="3846" spans="1:4" ht="13.5" x14ac:dyDescent="0.25">
      <c r="A3846" s="159"/>
      <c r="B3846" s="159"/>
      <c r="C3846" s="159"/>
      <c r="D3846" s="160"/>
    </row>
    <row r="3847" spans="1:4" ht="13.5" x14ac:dyDescent="0.25">
      <c r="A3847" s="159"/>
      <c r="B3847" s="159"/>
      <c r="C3847" s="159"/>
      <c r="D3847" s="160"/>
    </row>
    <row r="3848" spans="1:4" ht="13.5" x14ac:dyDescent="0.25">
      <c r="A3848" s="159"/>
      <c r="B3848" s="159"/>
      <c r="C3848" s="159"/>
      <c r="D3848" s="160"/>
    </row>
    <row r="3849" spans="1:4" ht="13.5" x14ac:dyDescent="0.25">
      <c r="A3849" s="159"/>
      <c r="B3849" s="159"/>
      <c r="C3849" s="159"/>
      <c r="D3849" s="160"/>
    </row>
    <row r="3850" spans="1:4" ht="13.5" x14ac:dyDescent="0.25">
      <c r="A3850" s="159"/>
      <c r="B3850" s="159"/>
      <c r="C3850" s="159"/>
      <c r="D3850" s="160"/>
    </row>
    <row r="3851" spans="1:4" ht="13.5" x14ac:dyDescent="0.25">
      <c r="A3851" s="159"/>
      <c r="B3851" s="159"/>
      <c r="C3851" s="159"/>
      <c r="D3851" s="160"/>
    </row>
    <row r="3852" spans="1:4" ht="13.5" x14ac:dyDescent="0.25">
      <c r="A3852" s="159"/>
      <c r="B3852" s="159"/>
      <c r="C3852" s="159"/>
      <c r="D3852" s="160"/>
    </row>
    <row r="3853" spans="1:4" ht="13.5" x14ac:dyDescent="0.25">
      <c r="A3853" s="159"/>
      <c r="B3853" s="159"/>
      <c r="C3853" s="159"/>
      <c r="D3853" s="160"/>
    </row>
    <row r="3854" spans="1:4" ht="13.5" x14ac:dyDescent="0.25">
      <c r="A3854" s="159"/>
      <c r="B3854" s="159"/>
      <c r="C3854" s="159"/>
      <c r="D3854" s="160"/>
    </row>
    <row r="3855" spans="1:4" ht="13.5" x14ac:dyDescent="0.25">
      <c r="A3855" s="159"/>
      <c r="B3855" s="159"/>
      <c r="C3855" s="159"/>
      <c r="D3855" s="160"/>
    </row>
    <row r="3856" spans="1:4" ht="13.5" x14ac:dyDescent="0.25">
      <c r="A3856" s="159"/>
      <c r="B3856" s="159"/>
      <c r="C3856" s="159"/>
      <c r="D3856" s="160"/>
    </row>
    <row r="3857" spans="1:4" ht="13.5" x14ac:dyDescent="0.25">
      <c r="A3857" s="159"/>
      <c r="B3857" s="159"/>
      <c r="C3857" s="159"/>
      <c r="D3857" s="160"/>
    </row>
    <row r="3858" spans="1:4" ht="13.5" x14ac:dyDescent="0.25">
      <c r="A3858" s="159"/>
      <c r="B3858" s="159"/>
      <c r="C3858" s="159"/>
      <c r="D3858" s="160"/>
    </row>
    <row r="3859" spans="1:4" ht="13.5" x14ac:dyDescent="0.25">
      <c r="A3859" s="159"/>
      <c r="B3859" s="159"/>
      <c r="C3859" s="159"/>
      <c r="D3859" s="160"/>
    </row>
    <row r="3860" spans="1:4" ht="13.5" x14ac:dyDescent="0.25">
      <c r="A3860" s="159"/>
      <c r="B3860" s="159"/>
      <c r="C3860" s="159"/>
      <c r="D3860" s="160"/>
    </row>
    <row r="3861" spans="1:4" ht="13.5" x14ac:dyDescent="0.25">
      <c r="A3861" s="159"/>
      <c r="B3861" s="159"/>
      <c r="C3861" s="159"/>
      <c r="D3861" s="160"/>
    </row>
    <row r="3862" spans="1:4" ht="13.5" x14ac:dyDescent="0.25">
      <c r="A3862" s="159"/>
      <c r="B3862" s="159"/>
      <c r="C3862" s="159"/>
      <c r="D3862" s="160"/>
    </row>
    <row r="3863" spans="1:4" ht="13.5" x14ac:dyDescent="0.25">
      <c r="A3863" s="159"/>
      <c r="B3863" s="159"/>
      <c r="C3863" s="159"/>
      <c r="D3863" s="160"/>
    </row>
    <row r="3864" spans="1:4" ht="13.5" x14ac:dyDescent="0.25">
      <c r="A3864" s="159"/>
      <c r="B3864" s="159"/>
      <c r="C3864" s="159"/>
      <c r="D3864" s="160"/>
    </row>
    <row r="3865" spans="1:4" ht="13.5" x14ac:dyDescent="0.25">
      <c r="A3865" s="159"/>
      <c r="B3865" s="159"/>
      <c r="C3865" s="159"/>
      <c r="D3865" s="160"/>
    </row>
    <row r="3866" spans="1:4" ht="13.5" x14ac:dyDescent="0.25">
      <c r="A3866" s="159"/>
      <c r="B3866" s="159"/>
      <c r="C3866" s="159"/>
      <c r="D3866" s="160"/>
    </row>
    <row r="3867" spans="1:4" ht="13.5" x14ac:dyDescent="0.25">
      <c r="A3867" s="159"/>
      <c r="B3867" s="159"/>
      <c r="C3867" s="159"/>
      <c r="D3867" s="160"/>
    </row>
    <row r="3868" spans="1:4" ht="13.5" x14ac:dyDescent="0.25">
      <c r="A3868" s="159"/>
      <c r="B3868" s="159"/>
      <c r="C3868" s="159"/>
      <c r="D3868" s="160"/>
    </row>
    <row r="3869" spans="1:4" ht="13.5" x14ac:dyDescent="0.25">
      <c r="A3869" s="159"/>
      <c r="B3869" s="159"/>
      <c r="C3869" s="159"/>
      <c r="D3869" s="160"/>
    </row>
    <row r="3870" spans="1:4" ht="13.5" x14ac:dyDescent="0.25">
      <c r="A3870" s="159"/>
      <c r="B3870" s="159"/>
      <c r="C3870" s="159"/>
      <c r="D3870" s="160"/>
    </row>
    <row r="3871" spans="1:4" ht="13.5" x14ac:dyDescent="0.25">
      <c r="A3871" s="159"/>
      <c r="B3871" s="159"/>
      <c r="C3871" s="159"/>
      <c r="D3871" s="160"/>
    </row>
    <row r="3872" spans="1:4" ht="13.5" x14ac:dyDescent="0.25">
      <c r="A3872" s="159"/>
      <c r="B3872" s="159"/>
      <c r="C3872" s="159"/>
      <c r="D3872" s="160"/>
    </row>
    <row r="3873" spans="1:4" ht="13.5" x14ac:dyDescent="0.25">
      <c r="A3873" s="159"/>
      <c r="B3873" s="159"/>
      <c r="C3873" s="159"/>
      <c r="D3873" s="160"/>
    </row>
    <row r="3874" spans="1:4" ht="13.5" x14ac:dyDescent="0.25">
      <c r="A3874" s="159"/>
      <c r="B3874" s="159"/>
      <c r="C3874" s="159"/>
      <c r="D3874" s="160"/>
    </row>
    <row r="3875" spans="1:4" ht="13.5" x14ac:dyDescent="0.25">
      <c r="A3875" s="159"/>
      <c r="B3875" s="159"/>
      <c r="C3875" s="159"/>
      <c r="D3875" s="160"/>
    </row>
    <row r="3876" spans="1:4" ht="13.5" x14ac:dyDescent="0.25">
      <c r="A3876" s="159"/>
      <c r="B3876" s="159"/>
      <c r="C3876" s="159"/>
      <c r="D3876" s="160"/>
    </row>
    <row r="3877" spans="1:4" ht="13.5" x14ac:dyDescent="0.25">
      <c r="A3877" s="159"/>
      <c r="B3877" s="159"/>
      <c r="C3877" s="159"/>
      <c r="D3877" s="160"/>
    </row>
    <row r="3878" spans="1:4" ht="13.5" x14ac:dyDescent="0.25">
      <c r="A3878" s="159"/>
      <c r="B3878" s="159"/>
      <c r="C3878" s="159"/>
      <c r="D3878" s="160"/>
    </row>
    <row r="3879" spans="1:4" ht="13.5" x14ac:dyDescent="0.25">
      <c r="A3879" s="159"/>
      <c r="B3879" s="159"/>
      <c r="C3879" s="159"/>
      <c r="D3879" s="160"/>
    </row>
    <row r="3880" spans="1:4" ht="13.5" x14ac:dyDescent="0.25">
      <c r="A3880" s="159"/>
      <c r="B3880" s="159"/>
      <c r="C3880" s="159"/>
      <c r="D3880" s="160"/>
    </row>
    <row r="3881" spans="1:4" ht="13.5" x14ac:dyDescent="0.25">
      <c r="A3881" s="159"/>
      <c r="B3881" s="159"/>
      <c r="C3881" s="159"/>
      <c r="D3881" s="160"/>
    </row>
    <row r="3882" spans="1:4" ht="13.5" x14ac:dyDescent="0.25">
      <c r="A3882" s="159"/>
      <c r="B3882" s="159"/>
      <c r="C3882" s="159"/>
      <c r="D3882" s="160"/>
    </row>
    <row r="3883" spans="1:4" ht="13.5" x14ac:dyDescent="0.25">
      <c r="A3883" s="159"/>
      <c r="B3883" s="159"/>
      <c r="C3883" s="159"/>
      <c r="D3883" s="160"/>
    </row>
    <row r="3884" spans="1:4" ht="13.5" x14ac:dyDescent="0.25">
      <c r="A3884" s="159"/>
      <c r="B3884" s="159"/>
      <c r="C3884" s="159"/>
      <c r="D3884" s="160"/>
    </row>
    <row r="3885" spans="1:4" ht="13.5" x14ac:dyDescent="0.25">
      <c r="A3885" s="159"/>
      <c r="B3885" s="159"/>
      <c r="C3885" s="159"/>
      <c r="D3885" s="160"/>
    </row>
    <row r="3886" spans="1:4" ht="13.5" x14ac:dyDescent="0.25">
      <c r="A3886" s="159"/>
      <c r="B3886" s="159"/>
      <c r="C3886" s="159"/>
      <c r="D3886" s="160"/>
    </row>
    <row r="3887" spans="1:4" ht="13.5" x14ac:dyDescent="0.25">
      <c r="A3887" s="159"/>
      <c r="B3887" s="159"/>
      <c r="C3887" s="159"/>
      <c r="D3887" s="160"/>
    </row>
    <row r="3888" spans="1:4" ht="13.5" x14ac:dyDescent="0.25">
      <c r="A3888" s="159"/>
      <c r="B3888" s="159"/>
      <c r="C3888" s="159"/>
      <c r="D3888" s="160"/>
    </row>
    <row r="3889" spans="1:4" ht="13.5" x14ac:dyDescent="0.25">
      <c r="A3889" s="159"/>
      <c r="B3889" s="159"/>
      <c r="C3889" s="159"/>
      <c r="D3889" s="160"/>
    </row>
    <row r="3890" spans="1:4" ht="13.5" x14ac:dyDescent="0.25">
      <c r="A3890" s="159"/>
      <c r="B3890" s="159"/>
      <c r="C3890" s="159"/>
      <c r="D3890" s="160"/>
    </row>
    <row r="3891" spans="1:4" ht="13.5" x14ac:dyDescent="0.25">
      <c r="A3891" s="159"/>
      <c r="B3891" s="159"/>
      <c r="C3891" s="159"/>
      <c r="D3891" s="160"/>
    </row>
    <row r="3892" spans="1:4" ht="13.5" x14ac:dyDescent="0.25">
      <c r="A3892" s="159"/>
      <c r="B3892" s="159"/>
      <c r="C3892" s="159"/>
      <c r="D3892" s="160"/>
    </row>
    <row r="3893" spans="1:4" ht="13.5" x14ac:dyDescent="0.25">
      <c r="A3893" s="159"/>
      <c r="B3893" s="159"/>
      <c r="C3893" s="159"/>
      <c r="D3893" s="160"/>
    </row>
    <row r="3894" spans="1:4" ht="13.5" x14ac:dyDescent="0.25">
      <c r="A3894" s="159"/>
      <c r="B3894" s="159"/>
      <c r="C3894" s="159"/>
      <c r="D3894" s="160"/>
    </row>
    <row r="3895" spans="1:4" ht="13.5" x14ac:dyDescent="0.25">
      <c r="A3895" s="159"/>
      <c r="B3895" s="159"/>
      <c r="C3895" s="159"/>
      <c r="D3895" s="160"/>
    </row>
    <row r="3896" spans="1:4" ht="13.5" x14ac:dyDescent="0.25">
      <c r="A3896" s="159"/>
      <c r="B3896" s="159"/>
      <c r="C3896" s="159"/>
      <c r="D3896" s="160"/>
    </row>
    <row r="3897" spans="1:4" ht="13.5" x14ac:dyDescent="0.25">
      <c r="A3897" s="159"/>
      <c r="B3897" s="159"/>
      <c r="C3897" s="159"/>
      <c r="D3897" s="160"/>
    </row>
    <row r="3898" spans="1:4" ht="13.5" x14ac:dyDescent="0.25">
      <c r="A3898" s="159"/>
      <c r="B3898" s="159"/>
      <c r="C3898" s="159"/>
      <c r="D3898" s="160"/>
    </row>
    <row r="3899" spans="1:4" ht="13.5" x14ac:dyDescent="0.25">
      <c r="A3899" s="159"/>
      <c r="B3899" s="159"/>
      <c r="C3899" s="159"/>
      <c r="D3899" s="160"/>
    </row>
    <row r="3900" spans="1:4" ht="13.5" x14ac:dyDescent="0.25">
      <c r="A3900" s="159"/>
      <c r="B3900" s="159"/>
      <c r="C3900" s="159"/>
      <c r="D3900" s="160"/>
    </row>
    <row r="3901" spans="1:4" ht="13.5" x14ac:dyDescent="0.25">
      <c r="A3901" s="159"/>
      <c r="B3901" s="159"/>
      <c r="C3901" s="159"/>
      <c r="D3901" s="160"/>
    </row>
    <row r="3902" spans="1:4" ht="13.5" x14ac:dyDescent="0.25">
      <c r="A3902" s="159"/>
      <c r="B3902" s="159"/>
      <c r="C3902" s="159"/>
      <c r="D3902" s="160"/>
    </row>
    <row r="3903" spans="1:4" ht="13.5" x14ac:dyDescent="0.25">
      <c r="A3903" s="159"/>
      <c r="B3903" s="159"/>
      <c r="C3903" s="159"/>
      <c r="D3903" s="160"/>
    </row>
    <row r="3904" spans="1:4" ht="13.5" x14ac:dyDescent="0.25">
      <c r="A3904" s="159"/>
      <c r="B3904" s="159"/>
      <c r="C3904" s="159"/>
      <c r="D3904" s="160"/>
    </row>
    <row r="3905" spans="1:4" ht="13.5" x14ac:dyDescent="0.25">
      <c r="A3905" s="159"/>
      <c r="B3905" s="159"/>
      <c r="C3905" s="159"/>
      <c r="D3905" s="160"/>
    </row>
    <row r="3906" spans="1:4" ht="13.5" x14ac:dyDescent="0.25">
      <c r="A3906" s="159"/>
      <c r="B3906" s="159"/>
      <c r="C3906" s="159"/>
      <c r="D3906" s="160"/>
    </row>
    <row r="3907" spans="1:4" ht="13.5" x14ac:dyDescent="0.25">
      <c r="A3907" s="159"/>
      <c r="B3907" s="159"/>
      <c r="C3907" s="159"/>
      <c r="D3907" s="160"/>
    </row>
    <row r="3908" spans="1:4" ht="13.5" x14ac:dyDescent="0.25">
      <c r="A3908" s="159"/>
      <c r="B3908" s="159"/>
      <c r="C3908" s="159"/>
      <c r="D3908" s="160"/>
    </row>
    <row r="3909" spans="1:4" ht="13.5" x14ac:dyDescent="0.25">
      <c r="A3909" s="159"/>
      <c r="B3909" s="159"/>
      <c r="C3909" s="159"/>
      <c r="D3909" s="160"/>
    </row>
    <row r="3910" spans="1:4" ht="13.5" x14ac:dyDescent="0.25">
      <c r="A3910" s="159"/>
      <c r="B3910" s="159"/>
      <c r="C3910" s="159"/>
      <c r="D3910" s="160"/>
    </row>
    <row r="3911" spans="1:4" ht="13.5" x14ac:dyDescent="0.25">
      <c r="A3911" s="159"/>
      <c r="B3911" s="159"/>
      <c r="C3911" s="159"/>
      <c r="D3911" s="160"/>
    </row>
    <row r="3912" spans="1:4" ht="13.5" x14ac:dyDescent="0.25">
      <c r="A3912" s="159"/>
      <c r="B3912" s="159"/>
      <c r="C3912" s="159"/>
      <c r="D3912" s="160"/>
    </row>
    <row r="3913" spans="1:4" ht="13.5" x14ac:dyDescent="0.25">
      <c r="A3913" s="159"/>
      <c r="B3913" s="159"/>
      <c r="C3913" s="159"/>
      <c r="D3913" s="160"/>
    </row>
    <row r="3914" spans="1:4" ht="13.5" x14ac:dyDescent="0.25">
      <c r="A3914" s="159"/>
      <c r="B3914" s="159"/>
      <c r="C3914" s="159"/>
      <c r="D3914" s="160"/>
    </row>
    <row r="3915" spans="1:4" ht="13.5" x14ac:dyDescent="0.25">
      <c r="A3915" s="159"/>
      <c r="B3915" s="159"/>
      <c r="C3915" s="159"/>
      <c r="D3915" s="160"/>
    </row>
    <row r="3916" spans="1:4" ht="13.5" x14ac:dyDescent="0.25">
      <c r="A3916" s="159"/>
      <c r="B3916" s="159"/>
      <c r="C3916" s="159"/>
      <c r="D3916" s="160"/>
    </row>
    <row r="3917" spans="1:4" ht="13.5" x14ac:dyDescent="0.25">
      <c r="A3917" s="159"/>
      <c r="B3917" s="159"/>
      <c r="C3917" s="159"/>
      <c r="D3917" s="160"/>
    </row>
    <row r="3918" spans="1:4" ht="13.5" x14ac:dyDescent="0.25">
      <c r="A3918" s="159"/>
      <c r="B3918" s="159"/>
      <c r="C3918" s="159"/>
      <c r="D3918" s="160"/>
    </row>
    <row r="3919" spans="1:4" ht="13.5" x14ac:dyDescent="0.25">
      <c r="A3919" s="159"/>
      <c r="B3919" s="159"/>
      <c r="C3919" s="159"/>
      <c r="D3919" s="160"/>
    </row>
    <row r="3920" spans="1:4" ht="13.5" x14ac:dyDescent="0.25">
      <c r="A3920" s="159"/>
      <c r="B3920" s="159"/>
      <c r="C3920" s="159"/>
      <c r="D3920" s="160"/>
    </row>
    <row r="3921" spans="1:4" ht="13.5" x14ac:dyDescent="0.25">
      <c r="A3921" s="159"/>
      <c r="B3921" s="159"/>
      <c r="C3921" s="159"/>
      <c r="D3921" s="160"/>
    </row>
    <row r="3922" spans="1:4" ht="13.5" x14ac:dyDescent="0.25">
      <c r="A3922" s="159"/>
      <c r="B3922" s="159"/>
      <c r="C3922" s="159"/>
      <c r="D3922" s="160"/>
    </row>
    <row r="3923" spans="1:4" ht="13.5" x14ac:dyDescent="0.25">
      <c r="A3923" s="159"/>
      <c r="B3923" s="159"/>
      <c r="C3923" s="159"/>
      <c r="D3923" s="160"/>
    </row>
    <row r="3924" spans="1:4" ht="13.5" x14ac:dyDescent="0.25">
      <c r="A3924" s="159"/>
      <c r="B3924" s="159"/>
      <c r="C3924" s="159"/>
      <c r="D3924" s="160"/>
    </row>
    <row r="3925" spans="1:4" ht="13.5" x14ac:dyDescent="0.25">
      <c r="A3925" s="159"/>
      <c r="B3925" s="159"/>
      <c r="C3925" s="159"/>
      <c r="D3925" s="160"/>
    </row>
    <row r="3926" spans="1:4" ht="13.5" x14ac:dyDescent="0.25">
      <c r="A3926" s="159"/>
      <c r="B3926" s="159"/>
      <c r="C3926" s="159"/>
      <c r="D3926" s="160"/>
    </row>
    <row r="3927" spans="1:4" ht="13.5" x14ac:dyDescent="0.25">
      <c r="A3927" s="159"/>
      <c r="B3927" s="159"/>
      <c r="C3927" s="159"/>
      <c r="D3927" s="160"/>
    </row>
    <row r="3928" spans="1:4" ht="13.5" x14ac:dyDescent="0.25">
      <c r="A3928" s="159"/>
      <c r="B3928" s="159"/>
      <c r="C3928" s="159"/>
      <c r="D3928" s="160"/>
    </row>
    <row r="3929" spans="1:4" ht="13.5" x14ac:dyDescent="0.25">
      <c r="A3929" s="159"/>
      <c r="B3929" s="159"/>
      <c r="C3929" s="159"/>
      <c r="D3929" s="160"/>
    </row>
    <row r="3930" spans="1:4" ht="13.5" x14ac:dyDescent="0.25">
      <c r="A3930" s="159"/>
      <c r="B3930" s="159"/>
      <c r="C3930" s="159"/>
      <c r="D3930" s="160"/>
    </row>
    <row r="3931" spans="1:4" ht="13.5" x14ac:dyDescent="0.25">
      <c r="A3931" s="159"/>
      <c r="B3931" s="159"/>
      <c r="C3931" s="159"/>
      <c r="D3931" s="160"/>
    </row>
    <row r="3932" spans="1:4" ht="13.5" x14ac:dyDescent="0.25">
      <c r="A3932" s="159"/>
      <c r="B3932" s="159"/>
      <c r="C3932" s="159"/>
      <c r="D3932" s="160"/>
    </row>
    <row r="3933" spans="1:4" ht="13.5" x14ac:dyDescent="0.25">
      <c r="A3933" s="159"/>
      <c r="B3933" s="159"/>
      <c r="C3933" s="159"/>
      <c r="D3933" s="160"/>
    </row>
    <row r="3934" spans="1:4" ht="13.5" x14ac:dyDescent="0.25">
      <c r="A3934" s="159"/>
      <c r="B3934" s="159"/>
      <c r="C3934" s="159"/>
      <c r="D3934" s="160"/>
    </row>
    <row r="3935" spans="1:4" ht="13.5" x14ac:dyDescent="0.25">
      <c r="A3935" s="159"/>
      <c r="B3935" s="159"/>
      <c r="C3935" s="159"/>
      <c r="D3935" s="160"/>
    </row>
    <row r="3936" spans="1:4" ht="13.5" x14ac:dyDescent="0.25">
      <c r="A3936" s="159"/>
      <c r="B3936" s="159"/>
      <c r="C3936" s="159"/>
      <c r="D3936" s="160"/>
    </row>
    <row r="3937" spans="1:4" ht="13.5" x14ac:dyDescent="0.25">
      <c r="A3937" s="159"/>
      <c r="B3937" s="159"/>
      <c r="C3937" s="159"/>
      <c r="D3937" s="160"/>
    </row>
    <row r="3938" spans="1:4" ht="13.5" x14ac:dyDescent="0.25">
      <c r="A3938" s="159"/>
      <c r="B3938" s="159"/>
      <c r="C3938" s="159"/>
      <c r="D3938" s="160"/>
    </row>
    <row r="3939" spans="1:4" ht="13.5" x14ac:dyDescent="0.25">
      <c r="A3939" s="159"/>
      <c r="B3939" s="159"/>
      <c r="C3939" s="159"/>
      <c r="D3939" s="160"/>
    </row>
    <row r="3940" spans="1:4" ht="13.5" x14ac:dyDescent="0.25">
      <c r="A3940" s="159"/>
      <c r="B3940" s="159"/>
      <c r="C3940" s="159"/>
      <c r="D3940" s="160"/>
    </row>
    <row r="3941" spans="1:4" ht="13.5" x14ac:dyDescent="0.25">
      <c r="A3941" s="159"/>
      <c r="B3941" s="159"/>
      <c r="C3941" s="159"/>
      <c r="D3941" s="160"/>
    </row>
    <row r="3942" spans="1:4" ht="13.5" x14ac:dyDescent="0.25">
      <c r="A3942" s="159"/>
      <c r="B3942" s="159"/>
      <c r="C3942" s="159"/>
      <c r="D3942" s="160"/>
    </row>
    <row r="3943" spans="1:4" ht="13.5" x14ac:dyDescent="0.25">
      <c r="A3943" s="159"/>
      <c r="B3943" s="159"/>
      <c r="C3943" s="159"/>
      <c r="D3943" s="160"/>
    </row>
    <row r="3944" spans="1:4" ht="13.5" x14ac:dyDescent="0.25">
      <c r="A3944" s="159"/>
      <c r="B3944" s="159"/>
      <c r="C3944" s="159"/>
      <c r="D3944" s="160"/>
    </row>
    <row r="3945" spans="1:4" ht="13.5" x14ac:dyDescent="0.25">
      <c r="A3945" s="159"/>
      <c r="B3945" s="159"/>
      <c r="C3945" s="159"/>
      <c r="D3945" s="160"/>
    </row>
    <row r="3946" spans="1:4" ht="13.5" x14ac:dyDescent="0.25">
      <c r="A3946" s="159"/>
      <c r="B3946" s="159"/>
      <c r="C3946" s="159"/>
      <c r="D3946" s="160"/>
    </row>
    <row r="3947" spans="1:4" ht="13.5" x14ac:dyDescent="0.25">
      <c r="A3947" s="159"/>
      <c r="B3947" s="159"/>
      <c r="C3947" s="159"/>
      <c r="D3947" s="160"/>
    </row>
    <row r="3948" spans="1:4" ht="13.5" x14ac:dyDescent="0.25">
      <c r="A3948" s="159"/>
      <c r="B3948" s="159"/>
      <c r="C3948" s="159"/>
      <c r="D3948" s="160"/>
    </row>
    <row r="3949" spans="1:4" ht="13.5" x14ac:dyDescent="0.25">
      <c r="A3949" s="159"/>
      <c r="B3949" s="159"/>
      <c r="C3949" s="159"/>
      <c r="D3949" s="160"/>
    </row>
    <row r="3950" spans="1:4" ht="13.5" x14ac:dyDescent="0.25">
      <c r="A3950" s="159"/>
      <c r="B3950" s="159"/>
      <c r="C3950" s="159"/>
      <c r="D3950" s="160"/>
    </row>
    <row r="3951" spans="1:4" ht="13.5" x14ac:dyDescent="0.25">
      <c r="A3951" s="159"/>
      <c r="B3951" s="159"/>
      <c r="C3951" s="159"/>
      <c r="D3951" s="160"/>
    </row>
    <row r="3952" spans="1:4" ht="13.5" x14ac:dyDescent="0.25">
      <c r="A3952" s="159"/>
      <c r="B3952" s="159"/>
      <c r="C3952" s="159"/>
      <c r="D3952" s="160"/>
    </row>
    <row r="3953" spans="1:4" ht="13.5" x14ac:dyDescent="0.25">
      <c r="A3953" s="159"/>
      <c r="B3953" s="159"/>
      <c r="C3953" s="159"/>
      <c r="D3953" s="160"/>
    </row>
    <row r="3954" spans="1:4" ht="13.5" x14ac:dyDescent="0.25">
      <c r="A3954" s="159"/>
      <c r="B3954" s="159"/>
      <c r="C3954" s="159"/>
      <c r="D3954" s="160"/>
    </row>
    <row r="3955" spans="1:4" ht="13.5" x14ac:dyDescent="0.25">
      <c r="A3955" s="159"/>
      <c r="B3955" s="159"/>
      <c r="C3955" s="159"/>
      <c r="D3955" s="160"/>
    </row>
    <row r="3956" spans="1:4" ht="13.5" x14ac:dyDescent="0.25">
      <c r="A3956" s="159"/>
      <c r="B3956" s="159"/>
      <c r="C3956" s="159"/>
      <c r="D3956" s="160"/>
    </row>
    <row r="3957" spans="1:4" ht="13.5" x14ac:dyDescent="0.25">
      <c r="A3957" s="159"/>
      <c r="B3957" s="159"/>
      <c r="C3957" s="159"/>
      <c r="D3957" s="160"/>
    </row>
    <row r="3958" spans="1:4" ht="13.5" x14ac:dyDescent="0.25">
      <c r="A3958" s="159"/>
      <c r="B3958" s="159"/>
      <c r="C3958" s="159"/>
      <c r="D3958" s="160"/>
    </row>
    <row r="3959" spans="1:4" ht="13.5" x14ac:dyDescent="0.25">
      <c r="A3959" s="159"/>
      <c r="B3959" s="159"/>
      <c r="C3959" s="159"/>
      <c r="D3959" s="160"/>
    </row>
    <row r="3960" spans="1:4" ht="13.5" x14ac:dyDescent="0.25">
      <c r="A3960" s="159"/>
      <c r="B3960" s="159"/>
      <c r="C3960" s="159"/>
      <c r="D3960" s="160"/>
    </row>
    <row r="3961" spans="1:4" ht="13.5" x14ac:dyDescent="0.25">
      <c r="A3961" s="159"/>
      <c r="B3961" s="159"/>
      <c r="C3961" s="159"/>
      <c r="D3961" s="160"/>
    </row>
    <row r="3962" spans="1:4" ht="13.5" x14ac:dyDescent="0.25">
      <c r="A3962" s="159"/>
      <c r="B3962" s="159"/>
      <c r="C3962" s="159"/>
      <c r="D3962" s="160"/>
    </row>
    <row r="3963" spans="1:4" ht="13.5" x14ac:dyDescent="0.25">
      <c r="A3963" s="159"/>
      <c r="B3963" s="159"/>
      <c r="C3963" s="159"/>
      <c r="D3963" s="160"/>
    </row>
    <row r="3964" spans="1:4" ht="13.5" x14ac:dyDescent="0.25">
      <c r="A3964" s="159"/>
      <c r="B3964" s="159"/>
      <c r="C3964" s="159"/>
      <c r="D3964" s="160"/>
    </row>
    <row r="3965" spans="1:4" ht="13.5" x14ac:dyDescent="0.25">
      <c r="A3965" s="159"/>
      <c r="B3965" s="159"/>
      <c r="C3965" s="159"/>
      <c r="D3965" s="160"/>
    </row>
    <row r="3966" spans="1:4" ht="13.5" x14ac:dyDescent="0.25">
      <c r="A3966" s="159"/>
      <c r="B3966" s="159"/>
      <c r="C3966" s="159"/>
      <c r="D3966" s="160"/>
    </row>
    <row r="3967" spans="1:4" ht="13.5" x14ac:dyDescent="0.25">
      <c r="A3967" s="159"/>
      <c r="B3967" s="159"/>
      <c r="C3967" s="159"/>
      <c r="D3967" s="160"/>
    </row>
    <row r="3968" spans="1:4" ht="13.5" x14ac:dyDescent="0.25">
      <c r="A3968" s="159"/>
      <c r="B3968" s="159"/>
      <c r="C3968" s="159"/>
      <c r="D3968" s="160"/>
    </row>
    <row r="3969" spans="1:4" ht="13.5" x14ac:dyDescent="0.25">
      <c r="A3969" s="159"/>
      <c r="B3969" s="159"/>
      <c r="C3969" s="159"/>
      <c r="D3969" s="160"/>
    </row>
    <row r="3970" spans="1:4" ht="13.5" x14ac:dyDescent="0.25">
      <c r="A3970" s="159"/>
      <c r="B3970" s="159"/>
      <c r="C3970" s="159"/>
      <c r="D3970" s="160"/>
    </row>
    <row r="3971" spans="1:4" ht="13.5" x14ac:dyDescent="0.25">
      <c r="A3971" s="159"/>
      <c r="B3971" s="159"/>
      <c r="C3971" s="159"/>
      <c r="D3971" s="160"/>
    </row>
    <row r="3972" spans="1:4" ht="13.5" x14ac:dyDescent="0.25">
      <c r="A3972" s="159"/>
      <c r="B3972" s="159"/>
      <c r="C3972" s="159"/>
      <c r="D3972" s="160"/>
    </row>
    <row r="3973" spans="1:4" ht="13.5" x14ac:dyDescent="0.25">
      <c r="A3973" s="159"/>
      <c r="B3973" s="159"/>
      <c r="C3973" s="159"/>
      <c r="D3973" s="160"/>
    </row>
    <row r="3974" spans="1:4" ht="13.5" x14ac:dyDescent="0.25">
      <c r="A3974" s="159"/>
      <c r="B3974" s="159"/>
      <c r="C3974" s="159"/>
      <c r="D3974" s="160"/>
    </row>
    <row r="3975" spans="1:4" ht="13.5" x14ac:dyDescent="0.25">
      <c r="A3975" s="159"/>
      <c r="B3975" s="159"/>
      <c r="C3975" s="159"/>
      <c r="D3975" s="160"/>
    </row>
    <row r="3976" spans="1:4" ht="13.5" x14ac:dyDescent="0.25">
      <c r="A3976" s="159"/>
      <c r="B3976" s="159"/>
      <c r="C3976" s="159"/>
      <c r="D3976" s="160"/>
    </row>
    <row r="3977" spans="1:4" ht="13.5" x14ac:dyDescent="0.25">
      <c r="A3977" s="159"/>
      <c r="B3977" s="159"/>
      <c r="C3977" s="159"/>
      <c r="D3977" s="160"/>
    </row>
    <row r="3978" spans="1:4" ht="13.5" x14ac:dyDescent="0.25">
      <c r="A3978" s="159"/>
      <c r="B3978" s="159"/>
      <c r="C3978" s="159"/>
      <c r="D3978" s="160"/>
    </row>
    <row r="3979" spans="1:4" ht="13.5" x14ac:dyDescent="0.25">
      <c r="A3979" s="159"/>
      <c r="B3979" s="159"/>
      <c r="C3979" s="159"/>
      <c r="D3979" s="160"/>
    </row>
    <row r="3980" spans="1:4" ht="13.5" x14ac:dyDescent="0.25">
      <c r="A3980" s="159"/>
      <c r="B3980" s="159"/>
      <c r="C3980" s="159"/>
      <c r="D3980" s="160"/>
    </row>
    <row r="3981" spans="1:4" ht="13.5" x14ac:dyDescent="0.25">
      <c r="A3981" s="159"/>
      <c r="B3981" s="159"/>
      <c r="C3981" s="159"/>
      <c r="D3981" s="160"/>
    </row>
    <row r="3982" spans="1:4" ht="13.5" x14ac:dyDescent="0.25">
      <c r="A3982" s="159"/>
      <c r="B3982" s="159"/>
      <c r="C3982" s="159"/>
      <c r="D3982" s="160"/>
    </row>
    <row r="3983" spans="1:4" ht="13.5" x14ac:dyDescent="0.25">
      <c r="A3983" s="159"/>
      <c r="B3983" s="159"/>
      <c r="C3983" s="159"/>
      <c r="D3983" s="160"/>
    </row>
    <row r="3984" spans="1:4" ht="13.5" x14ac:dyDescent="0.25">
      <c r="A3984" s="159"/>
      <c r="B3984" s="159"/>
      <c r="C3984" s="159"/>
      <c r="D3984" s="160"/>
    </row>
    <row r="3985" spans="1:4" ht="13.5" x14ac:dyDescent="0.25">
      <c r="A3985" s="159"/>
      <c r="B3985" s="159"/>
      <c r="C3985" s="159"/>
      <c r="D3985" s="160"/>
    </row>
    <row r="3986" spans="1:4" ht="13.5" x14ac:dyDescent="0.25">
      <c r="A3986" s="159"/>
      <c r="B3986" s="159"/>
      <c r="C3986" s="159"/>
      <c r="D3986" s="160"/>
    </row>
    <row r="3987" spans="1:4" ht="13.5" x14ac:dyDescent="0.25">
      <c r="A3987" s="159"/>
      <c r="B3987" s="159"/>
      <c r="C3987" s="159"/>
      <c r="D3987" s="160"/>
    </row>
    <row r="3988" spans="1:4" ht="13.5" x14ac:dyDescent="0.25">
      <c r="A3988" s="159"/>
      <c r="B3988" s="159"/>
      <c r="C3988" s="159"/>
      <c r="D3988" s="160"/>
    </row>
    <row r="3989" spans="1:4" ht="13.5" x14ac:dyDescent="0.25">
      <c r="A3989" s="159"/>
      <c r="B3989" s="159"/>
      <c r="C3989" s="159"/>
      <c r="D3989" s="160"/>
    </row>
    <row r="3990" spans="1:4" ht="13.5" x14ac:dyDescent="0.25">
      <c r="A3990" s="159"/>
      <c r="B3990" s="159"/>
      <c r="C3990" s="159"/>
      <c r="D3990" s="160"/>
    </row>
    <row r="3991" spans="1:4" ht="13.5" x14ac:dyDescent="0.25">
      <c r="A3991" s="159"/>
      <c r="B3991" s="159"/>
      <c r="C3991" s="159"/>
      <c r="D3991" s="160"/>
    </row>
    <row r="3992" spans="1:4" ht="13.5" x14ac:dyDescent="0.25">
      <c r="A3992" s="159"/>
      <c r="B3992" s="159"/>
      <c r="C3992" s="159"/>
      <c r="D3992" s="160"/>
    </row>
    <row r="3993" spans="1:4" ht="13.5" x14ac:dyDescent="0.25">
      <c r="A3993" s="159"/>
      <c r="B3993" s="159"/>
      <c r="C3993" s="159"/>
      <c r="D3993" s="160"/>
    </row>
    <row r="3994" spans="1:4" ht="13.5" x14ac:dyDescent="0.25">
      <c r="A3994" s="159"/>
      <c r="B3994" s="159"/>
      <c r="C3994" s="159"/>
      <c r="D3994" s="160"/>
    </row>
    <row r="3995" spans="1:4" ht="13.5" x14ac:dyDescent="0.25">
      <c r="A3995" s="159"/>
      <c r="B3995" s="159"/>
      <c r="C3995" s="159"/>
      <c r="D3995" s="160"/>
    </row>
    <row r="3996" spans="1:4" ht="13.5" x14ac:dyDescent="0.25">
      <c r="A3996" s="159"/>
      <c r="B3996" s="159"/>
      <c r="C3996" s="159"/>
      <c r="D3996" s="160"/>
    </row>
    <row r="3997" spans="1:4" ht="13.5" x14ac:dyDescent="0.25">
      <c r="A3997" s="159"/>
      <c r="B3997" s="159"/>
      <c r="C3997" s="159"/>
      <c r="D3997" s="160"/>
    </row>
    <row r="3998" spans="1:4" ht="13.5" x14ac:dyDescent="0.25">
      <c r="A3998" s="159"/>
      <c r="B3998" s="159"/>
      <c r="C3998" s="159"/>
      <c r="D3998" s="160"/>
    </row>
    <row r="3999" spans="1:4" ht="13.5" x14ac:dyDescent="0.25">
      <c r="A3999" s="159"/>
      <c r="B3999" s="159"/>
      <c r="C3999" s="159"/>
      <c r="D3999" s="160"/>
    </row>
    <row r="4000" spans="1:4" ht="13.5" x14ac:dyDescent="0.25">
      <c r="A4000" s="159"/>
      <c r="B4000" s="159"/>
      <c r="C4000" s="159"/>
      <c r="D4000" s="160"/>
    </row>
    <row r="4001" spans="1:4" ht="13.5" x14ac:dyDescent="0.25">
      <c r="A4001" s="159"/>
      <c r="B4001" s="159"/>
      <c r="C4001" s="159"/>
      <c r="D4001" s="160"/>
    </row>
    <row r="4002" spans="1:4" ht="13.5" x14ac:dyDescent="0.25">
      <c r="A4002" s="159"/>
      <c r="B4002" s="159"/>
      <c r="C4002" s="159"/>
      <c r="D4002" s="160"/>
    </row>
    <row r="4003" spans="1:4" ht="13.5" x14ac:dyDescent="0.25">
      <c r="A4003" s="159"/>
      <c r="B4003" s="159"/>
      <c r="C4003" s="159"/>
      <c r="D4003" s="160"/>
    </row>
    <row r="4004" spans="1:4" ht="13.5" x14ac:dyDescent="0.25">
      <c r="A4004" s="159"/>
      <c r="B4004" s="159"/>
      <c r="C4004" s="159"/>
      <c r="D4004" s="160"/>
    </row>
    <row r="4005" spans="1:4" ht="13.5" x14ac:dyDescent="0.25">
      <c r="A4005" s="159"/>
      <c r="B4005" s="159"/>
      <c r="C4005" s="159"/>
      <c r="D4005" s="160"/>
    </row>
    <row r="4006" spans="1:4" ht="13.5" x14ac:dyDescent="0.25">
      <c r="A4006" s="159"/>
      <c r="B4006" s="159"/>
      <c r="C4006" s="159"/>
      <c r="D4006" s="160"/>
    </row>
    <row r="4007" spans="1:4" ht="13.5" x14ac:dyDescent="0.25">
      <c r="A4007" s="159"/>
      <c r="B4007" s="159"/>
      <c r="C4007" s="159"/>
      <c r="D4007" s="160"/>
    </row>
    <row r="4008" spans="1:4" ht="13.5" x14ac:dyDescent="0.25">
      <c r="A4008" s="159"/>
      <c r="B4008" s="159"/>
      <c r="C4008" s="159"/>
      <c r="D4008" s="160"/>
    </row>
    <row r="4009" spans="1:4" ht="13.5" x14ac:dyDescent="0.25">
      <c r="A4009" s="159"/>
      <c r="B4009" s="159"/>
      <c r="C4009" s="159"/>
      <c r="D4009" s="160"/>
    </row>
    <row r="4010" spans="1:4" ht="13.5" x14ac:dyDescent="0.25">
      <c r="A4010" s="159"/>
      <c r="B4010" s="159"/>
      <c r="C4010" s="159"/>
      <c r="D4010" s="160"/>
    </row>
    <row r="4011" spans="1:4" ht="13.5" x14ac:dyDescent="0.25">
      <c r="A4011" s="159"/>
      <c r="B4011" s="159"/>
      <c r="C4011" s="159"/>
      <c r="D4011" s="160"/>
    </row>
    <row r="4012" spans="1:4" ht="13.5" x14ac:dyDescent="0.25">
      <c r="A4012" s="159"/>
      <c r="B4012" s="159"/>
      <c r="C4012" s="159"/>
      <c r="D4012" s="160"/>
    </row>
    <row r="4013" spans="1:4" ht="13.5" x14ac:dyDescent="0.25">
      <c r="A4013" s="159"/>
      <c r="B4013" s="159"/>
      <c r="C4013" s="159"/>
      <c r="D4013" s="160"/>
    </row>
    <row r="4014" spans="1:4" ht="13.5" x14ac:dyDescent="0.25">
      <c r="A4014" s="159"/>
      <c r="B4014" s="159"/>
      <c r="C4014" s="159"/>
      <c r="D4014" s="160"/>
    </row>
    <row r="4015" spans="1:4" ht="13.5" x14ac:dyDescent="0.25">
      <c r="A4015" s="159"/>
      <c r="B4015" s="159"/>
      <c r="C4015" s="159"/>
      <c r="D4015" s="160"/>
    </row>
    <row r="4016" spans="1:4" ht="13.5" x14ac:dyDescent="0.25">
      <c r="A4016" s="159"/>
      <c r="B4016" s="159"/>
      <c r="C4016" s="159"/>
      <c r="D4016" s="160"/>
    </row>
    <row r="4017" spans="1:4" ht="13.5" x14ac:dyDescent="0.25">
      <c r="A4017" s="159"/>
      <c r="B4017" s="159"/>
      <c r="C4017" s="159"/>
      <c r="D4017" s="160"/>
    </row>
    <row r="4018" spans="1:4" ht="13.5" x14ac:dyDescent="0.25">
      <c r="A4018" s="159"/>
      <c r="B4018" s="159"/>
      <c r="C4018" s="159"/>
      <c r="D4018" s="160"/>
    </row>
    <row r="4019" spans="1:4" ht="13.5" x14ac:dyDescent="0.25">
      <c r="A4019" s="159"/>
      <c r="B4019" s="159"/>
      <c r="C4019" s="159"/>
      <c r="D4019" s="160"/>
    </row>
    <row r="4020" spans="1:4" ht="13.5" x14ac:dyDescent="0.25">
      <c r="A4020" s="159"/>
      <c r="B4020" s="159"/>
      <c r="C4020" s="159"/>
      <c r="D4020" s="160"/>
    </row>
    <row r="4021" spans="1:4" ht="13.5" x14ac:dyDescent="0.25">
      <c r="A4021" s="159"/>
      <c r="B4021" s="159"/>
      <c r="C4021" s="159"/>
      <c r="D4021" s="160"/>
    </row>
    <row r="4022" spans="1:4" ht="13.5" x14ac:dyDescent="0.25">
      <c r="A4022" s="159"/>
      <c r="B4022" s="159"/>
      <c r="C4022" s="159"/>
      <c r="D4022" s="160"/>
    </row>
    <row r="4023" spans="1:4" ht="13.5" x14ac:dyDescent="0.25">
      <c r="A4023" s="159"/>
      <c r="B4023" s="159"/>
      <c r="C4023" s="159"/>
      <c r="D4023" s="160"/>
    </row>
    <row r="4024" spans="1:4" ht="13.5" x14ac:dyDescent="0.25">
      <c r="A4024" s="159"/>
      <c r="B4024" s="159"/>
      <c r="C4024" s="159"/>
      <c r="D4024" s="160"/>
    </row>
    <row r="4025" spans="1:4" ht="13.5" x14ac:dyDescent="0.25">
      <c r="A4025" s="159"/>
      <c r="B4025" s="159"/>
      <c r="C4025" s="159"/>
      <c r="D4025" s="160"/>
    </row>
    <row r="4026" spans="1:4" ht="13.5" x14ac:dyDescent="0.25">
      <c r="A4026" s="159"/>
      <c r="B4026" s="159"/>
      <c r="C4026" s="159"/>
      <c r="D4026" s="160"/>
    </row>
    <row r="4027" spans="1:4" ht="13.5" x14ac:dyDescent="0.25">
      <c r="A4027" s="159"/>
      <c r="B4027" s="159"/>
      <c r="C4027" s="159"/>
      <c r="D4027" s="160"/>
    </row>
    <row r="4028" spans="1:4" ht="13.5" x14ac:dyDescent="0.25">
      <c r="A4028" s="159"/>
      <c r="B4028" s="159"/>
      <c r="C4028" s="159"/>
      <c r="D4028" s="160"/>
    </row>
    <row r="4029" spans="1:4" ht="13.5" x14ac:dyDescent="0.25">
      <c r="A4029" s="159"/>
      <c r="B4029" s="159"/>
      <c r="C4029" s="159"/>
      <c r="D4029" s="160"/>
    </row>
    <row r="4030" spans="1:4" ht="13.5" x14ac:dyDescent="0.25">
      <c r="A4030" s="159"/>
      <c r="B4030" s="159"/>
      <c r="C4030" s="159"/>
      <c r="D4030" s="160"/>
    </row>
    <row r="4031" spans="1:4" ht="13.5" x14ac:dyDescent="0.25">
      <c r="A4031" s="159"/>
      <c r="B4031" s="159"/>
      <c r="C4031" s="159"/>
      <c r="D4031" s="160"/>
    </row>
    <row r="4032" spans="1:4" ht="13.5" x14ac:dyDescent="0.25">
      <c r="A4032" s="159"/>
      <c r="B4032" s="159"/>
      <c r="C4032" s="159"/>
      <c r="D4032" s="160"/>
    </row>
    <row r="4033" spans="1:4" ht="13.5" x14ac:dyDescent="0.25">
      <c r="A4033" s="159"/>
      <c r="B4033" s="159"/>
      <c r="C4033" s="159"/>
      <c r="D4033" s="160"/>
    </row>
    <row r="4034" spans="1:4" ht="13.5" x14ac:dyDescent="0.25">
      <c r="A4034" s="159"/>
      <c r="B4034" s="159"/>
      <c r="C4034" s="159"/>
      <c r="D4034" s="160"/>
    </row>
    <row r="4035" spans="1:4" ht="13.5" x14ac:dyDescent="0.25">
      <c r="A4035" s="159"/>
      <c r="B4035" s="159"/>
      <c r="C4035" s="159"/>
      <c r="D4035" s="160"/>
    </row>
    <row r="4036" spans="1:4" ht="13.5" x14ac:dyDescent="0.25">
      <c r="A4036" s="159"/>
      <c r="B4036" s="159"/>
      <c r="C4036" s="159"/>
      <c r="D4036" s="160"/>
    </row>
    <row r="4037" spans="1:4" ht="13.5" x14ac:dyDescent="0.25">
      <c r="A4037" s="159"/>
      <c r="B4037" s="159"/>
      <c r="C4037" s="159"/>
      <c r="D4037" s="160"/>
    </row>
    <row r="4038" spans="1:4" ht="13.5" x14ac:dyDescent="0.25">
      <c r="A4038" s="159"/>
      <c r="B4038" s="159"/>
      <c r="C4038" s="159"/>
      <c r="D4038" s="160"/>
    </row>
    <row r="4039" spans="1:4" ht="13.5" x14ac:dyDescent="0.25">
      <c r="A4039" s="159"/>
      <c r="B4039" s="159"/>
      <c r="C4039" s="159"/>
      <c r="D4039" s="160"/>
    </row>
    <row r="4040" spans="1:4" ht="13.5" x14ac:dyDescent="0.25">
      <c r="A4040" s="159"/>
      <c r="B4040" s="159"/>
      <c r="C4040" s="159"/>
      <c r="D4040" s="160"/>
    </row>
    <row r="4041" spans="1:4" ht="13.5" x14ac:dyDescent="0.25">
      <c r="A4041" s="159"/>
      <c r="B4041" s="159"/>
      <c r="C4041" s="159"/>
      <c r="D4041" s="160"/>
    </row>
    <row r="4042" spans="1:4" ht="13.5" x14ac:dyDescent="0.25">
      <c r="A4042" s="159"/>
      <c r="B4042" s="159"/>
      <c r="C4042" s="159"/>
      <c r="D4042" s="160"/>
    </row>
    <row r="4043" spans="1:4" ht="13.5" x14ac:dyDescent="0.25">
      <c r="A4043" s="159"/>
      <c r="B4043" s="159"/>
      <c r="C4043" s="159"/>
      <c r="D4043" s="160"/>
    </row>
    <row r="4044" spans="1:4" ht="13.5" x14ac:dyDescent="0.25">
      <c r="A4044" s="159"/>
      <c r="B4044" s="159"/>
      <c r="C4044" s="159"/>
      <c r="D4044" s="160"/>
    </row>
    <row r="4045" spans="1:4" ht="13.5" x14ac:dyDescent="0.25">
      <c r="A4045" s="159"/>
      <c r="B4045" s="159"/>
      <c r="C4045" s="159"/>
      <c r="D4045" s="160"/>
    </row>
    <row r="4046" spans="1:4" ht="13.5" x14ac:dyDescent="0.25">
      <c r="A4046" s="159"/>
      <c r="B4046" s="159"/>
      <c r="C4046" s="159"/>
      <c r="D4046" s="160"/>
    </row>
    <row r="4047" spans="1:4" ht="13.5" x14ac:dyDescent="0.25">
      <c r="A4047" s="159"/>
      <c r="B4047" s="159"/>
      <c r="C4047" s="159"/>
      <c r="D4047" s="160"/>
    </row>
    <row r="4048" spans="1:4" ht="13.5" x14ac:dyDescent="0.25">
      <c r="A4048" s="159"/>
      <c r="B4048" s="159"/>
      <c r="C4048" s="159"/>
      <c r="D4048" s="160"/>
    </row>
    <row r="4049" spans="1:4" ht="13.5" x14ac:dyDescent="0.25">
      <c r="A4049" s="159"/>
      <c r="B4049" s="159"/>
      <c r="C4049" s="159"/>
      <c r="D4049" s="160"/>
    </row>
    <row r="4050" spans="1:4" ht="13.5" x14ac:dyDescent="0.25">
      <c r="A4050" s="159"/>
      <c r="B4050" s="159"/>
      <c r="C4050" s="159"/>
      <c r="D4050" s="160"/>
    </row>
    <row r="4051" spans="1:4" ht="13.5" x14ac:dyDescent="0.25">
      <c r="A4051" s="159"/>
      <c r="B4051" s="159"/>
      <c r="C4051" s="159"/>
      <c r="D4051" s="160"/>
    </row>
    <row r="4052" spans="1:4" ht="13.5" x14ac:dyDescent="0.25">
      <c r="A4052" s="159"/>
      <c r="B4052" s="159"/>
      <c r="C4052" s="159"/>
      <c r="D4052" s="160"/>
    </row>
    <row r="4053" spans="1:4" ht="13.5" x14ac:dyDescent="0.25">
      <c r="A4053" s="159"/>
      <c r="B4053" s="159"/>
      <c r="C4053" s="159"/>
      <c r="D4053" s="160"/>
    </row>
    <row r="4054" spans="1:4" ht="13.5" x14ac:dyDescent="0.25">
      <c r="A4054" s="159"/>
      <c r="B4054" s="159"/>
      <c r="C4054" s="159"/>
      <c r="D4054" s="160"/>
    </row>
    <row r="4055" spans="1:4" ht="13.5" x14ac:dyDescent="0.25">
      <c r="A4055" s="159"/>
      <c r="B4055" s="159"/>
      <c r="C4055" s="159"/>
      <c r="D4055" s="160"/>
    </row>
    <row r="4056" spans="1:4" ht="13.5" x14ac:dyDescent="0.25">
      <c r="A4056" s="159"/>
      <c r="B4056" s="159"/>
      <c r="C4056" s="159"/>
      <c r="D4056" s="160"/>
    </row>
    <row r="4057" spans="1:4" ht="13.5" x14ac:dyDescent="0.25">
      <c r="A4057" s="159"/>
      <c r="B4057" s="159"/>
      <c r="C4057" s="159"/>
      <c r="D4057" s="160"/>
    </row>
    <row r="4058" spans="1:4" ht="13.5" x14ac:dyDescent="0.25">
      <c r="A4058" s="159"/>
      <c r="B4058" s="159"/>
      <c r="C4058" s="159"/>
      <c r="D4058" s="160"/>
    </row>
    <row r="4059" spans="1:4" ht="13.5" x14ac:dyDescent="0.25">
      <c r="A4059" s="159"/>
      <c r="B4059" s="159"/>
      <c r="C4059" s="159"/>
      <c r="D4059" s="160"/>
    </row>
    <row r="4060" spans="1:4" ht="13.5" x14ac:dyDescent="0.25">
      <c r="A4060" s="159"/>
      <c r="B4060" s="159"/>
      <c r="C4060" s="159"/>
      <c r="D4060" s="160"/>
    </row>
    <row r="4061" spans="1:4" ht="13.5" x14ac:dyDescent="0.25">
      <c r="A4061" s="159"/>
      <c r="B4061" s="159"/>
      <c r="C4061" s="159"/>
      <c r="D4061" s="160"/>
    </row>
    <row r="4062" spans="1:4" ht="13.5" x14ac:dyDescent="0.25">
      <c r="A4062" s="159"/>
      <c r="B4062" s="159"/>
      <c r="C4062" s="159"/>
      <c r="D4062" s="160"/>
    </row>
    <row r="4063" spans="1:4" ht="13.5" x14ac:dyDescent="0.25">
      <c r="A4063" s="159"/>
      <c r="B4063" s="159"/>
      <c r="C4063" s="159"/>
      <c r="D4063" s="160"/>
    </row>
    <row r="4064" spans="1:4" ht="13.5" x14ac:dyDescent="0.25">
      <c r="A4064" s="159"/>
      <c r="B4064" s="159"/>
      <c r="C4064" s="159"/>
      <c r="D4064" s="160"/>
    </row>
    <row r="4065" spans="1:4" ht="13.5" x14ac:dyDescent="0.25">
      <c r="A4065" s="159"/>
      <c r="B4065" s="159"/>
      <c r="C4065" s="159"/>
      <c r="D4065" s="160"/>
    </row>
    <row r="4066" spans="1:4" ht="13.5" x14ac:dyDescent="0.25">
      <c r="A4066" s="159"/>
      <c r="B4066" s="159"/>
      <c r="C4066" s="159"/>
      <c r="D4066" s="160"/>
    </row>
    <row r="4067" spans="1:4" ht="13.5" x14ac:dyDescent="0.25">
      <c r="A4067" s="159"/>
      <c r="B4067" s="159"/>
      <c r="C4067" s="159"/>
      <c r="D4067" s="160"/>
    </row>
    <row r="4068" spans="1:4" ht="13.5" x14ac:dyDescent="0.25">
      <c r="A4068" s="159"/>
      <c r="B4068" s="159"/>
      <c r="C4068" s="159"/>
      <c r="D4068" s="160"/>
    </row>
    <row r="4069" spans="1:4" ht="13.5" x14ac:dyDescent="0.25">
      <c r="A4069" s="159"/>
      <c r="B4069" s="159"/>
      <c r="C4069" s="159"/>
      <c r="D4069" s="160"/>
    </row>
    <row r="4070" spans="1:4" ht="13.5" x14ac:dyDescent="0.25">
      <c r="A4070" s="159"/>
      <c r="B4070" s="159"/>
      <c r="C4070" s="159"/>
      <c r="D4070" s="160"/>
    </row>
    <row r="4071" spans="1:4" ht="13.5" x14ac:dyDescent="0.25">
      <c r="A4071" s="159"/>
      <c r="B4071" s="159"/>
      <c r="C4071" s="159"/>
      <c r="D4071" s="160"/>
    </row>
    <row r="4072" spans="1:4" ht="13.5" x14ac:dyDescent="0.25">
      <c r="A4072" s="159"/>
      <c r="B4072" s="159"/>
      <c r="C4072" s="159"/>
      <c r="D4072" s="160"/>
    </row>
    <row r="4073" spans="1:4" ht="13.5" x14ac:dyDescent="0.25">
      <c r="A4073" s="159"/>
      <c r="B4073" s="159"/>
      <c r="C4073" s="159"/>
      <c r="D4073" s="160"/>
    </row>
    <row r="4074" spans="1:4" ht="13.5" x14ac:dyDescent="0.25">
      <c r="A4074" s="159"/>
      <c r="B4074" s="159"/>
      <c r="C4074" s="159"/>
      <c r="D4074" s="160"/>
    </row>
    <row r="4075" spans="1:4" ht="13.5" x14ac:dyDescent="0.25">
      <c r="A4075" s="159"/>
      <c r="B4075" s="159"/>
      <c r="C4075" s="159"/>
      <c r="D4075" s="160"/>
    </row>
    <row r="4076" spans="1:4" ht="13.5" x14ac:dyDescent="0.25">
      <c r="A4076" s="159"/>
      <c r="B4076" s="159"/>
      <c r="C4076" s="159"/>
      <c r="D4076" s="160"/>
    </row>
    <row r="4077" spans="1:4" ht="13.5" x14ac:dyDescent="0.25">
      <c r="A4077" s="159"/>
      <c r="B4077" s="159"/>
      <c r="C4077" s="159"/>
      <c r="D4077" s="160"/>
    </row>
    <row r="4078" spans="1:4" ht="13.5" x14ac:dyDescent="0.25">
      <c r="A4078" s="159"/>
      <c r="B4078" s="159"/>
      <c r="C4078" s="159"/>
      <c r="D4078" s="160"/>
    </row>
    <row r="4079" spans="1:4" ht="13.5" x14ac:dyDescent="0.25">
      <c r="A4079" s="159"/>
      <c r="B4079" s="159"/>
      <c r="C4079" s="159"/>
      <c r="D4079" s="160"/>
    </row>
    <row r="4080" spans="1:4" ht="13.5" x14ac:dyDescent="0.25">
      <c r="A4080" s="159"/>
      <c r="B4080" s="159"/>
      <c r="C4080" s="159"/>
      <c r="D4080" s="160"/>
    </row>
    <row r="4081" spans="1:4" ht="13.5" x14ac:dyDescent="0.25">
      <c r="A4081" s="159"/>
      <c r="B4081" s="159"/>
      <c r="C4081" s="159"/>
      <c r="D4081" s="160"/>
    </row>
    <row r="4082" spans="1:4" ht="13.5" x14ac:dyDescent="0.25">
      <c r="A4082" s="159"/>
      <c r="B4082" s="159"/>
      <c r="C4082" s="159"/>
      <c r="D4082" s="160"/>
    </row>
    <row r="4083" spans="1:4" ht="13.5" x14ac:dyDescent="0.25">
      <c r="A4083" s="159"/>
      <c r="B4083" s="159"/>
      <c r="C4083" s="159"/>
      <c r="D4083" s="160"/>
    </row>
    <row r="4084" spans="1:4" ht="13.5" x14ac:dyDescent="0.25">
      <c r="A4084" s="159"/>
      <c r="B4084" s="159"/>
      <c r="C4084" s="159"/>
      <c r="D4084" s="160"/>
    </row>
    <row r="4085" spans="1:4" ht="13.5" x14ac:dyDescent="0.25">
      <c r="A4085" s="159"/>
      <c r="B4085" s="159"/>
      <c r="C4085" s="159"/>
      <c r="D4085" s="160"/>
    </row>
    <row r="4086" spans="1:4" ht="13.5" x14ac:dyDescent="0.25">
      <c r="A4086" s="159"/>
      <c r="B4086" s="159"/>
      <c r="C4086" s="159"/>
      <c r="D4086" s="160"/>
    </row>
    <row r="4087" spans="1:4" ht="13.5" x14ac:dyDescent="0.25">
      <c r="A4087" s="159"/>
      <c r="B4087" s="159"/>
      <c r="C4087" s="159"/>
      <c r="D4087" s="160"/>
    </row>
    <row r="4088" spans="1:4" ht="13.5" x14ac:dyDescent="0.25">
      <c r="A4088" s="159"/>
      <c r="B4088" s="159"/>
      <c r="C4088" s="159"/>
      <c r="D4088" s="160"/>
    </row>
    <row r="4089" spans="1:4" ht="13.5" x14ac:dyDescent="0.25">
      <c r="A4089" s="159"/>
      <c r="B4089" s="159"/>
      <c r="C4089" s="159"/>
      <c r="D4089" s="160"/>
    </row>
    <row r="4090" spans="1:4" ht="13.5" x14ac:dyDescent="0.25">
      <c r="A4090" s="159"/>
      <c r="B4090" s="159"/>
      <c r="C4090" s="159"/>
      <c r="D4090" s="160"/>
    </row>
    <row r="4091" spans="1:4" ht="13.5" x14ac:dyDescent="0.25">
      <c r="A4091" s="159"/>
      <c r="B4091" s="159"/>
      <c r="C4091" s="159"/>
      <c r="D4091" s="160"/>
    </row>
    <row r="4092" spans="1:4" ht="13.5" x14ac:dyDescent="0.25">
      <c r="A4092" s="159"/>
      <c r="B4092" s="159"/>
      <c r="C4092" s="159"/>
      <c r="D4092" s="160"/>
    </row>
    <row r="4093" spans="1:4" ht="13.5" x14ac:dyDescent="0.25">
      <c r="A4093" s="159"/>
      <c r="B4093" s="159"/>
      <c r="C4093" s="159"/>
      <c r="D4093" s="160"/>
    </row>
    <row r="4094" spans="1:4" ht="13.5" x14ac:dyDescent="0.25">
      <c r="A4094" s="159"/>
      <c r="B4094" s="159"/>
      <c r="C4094" s="159"/>
      <c r="D4094" s="160"/>
    </row>
    <row r="4095" spans="1:4" ht="13.5" x14ac:dyDescent="0.25">
      <c r="A4095" s="159"/>
      <c r="B4095" s="159"/>
      <c r="C4095" s="159"/>
      <c r="D4095" s="160"/>
    </row>
    <row r="4096" spans="1:4" ht="13.5" x14ac:dyDescent="0.25">
      <c r="A4096" s="159"/>
      <c r="B4096" s="159"/>
      <c r="C4096" s="159"/>
      <c r="D4096" s="160"/>
    </row>
    <row r="4097" spans="1:4" ht="13.5" x14ac:dyDescent="0.25">
      <c r="A4097" s="159"/>
      <c r="B4097" s="159"/>
      <c r="C4097" s="159"/>
      <c r="D4097" s="160"/>
    </row>
    <row r="4098" spans="1:4" ht="13.5" x14ac:dyDescent="0.25">
      <c r="A4098" s="159"/>
      <c r="B4098" s="159"/>
      <c r="C4098" s="159"/>
      <c r="D4098" s="160"/>
    </row>
    <row r="4099" spans="1:4" ht="13.5" x14ac:dyDescent="0.25">
      <c r="A4099" s="159"/>
      <c r="B4099" s="159"/>
      <c r="C4099" s="159"/>
      <c r="D4099" s="160"/>
    </row>
    <row r="4100" spans="1:4" ht="13.5" x14ac:dyDescent="0.25">
      <c r="A4100" s="159"/>
      <c r="B4100" s="159"/>
      <c r="C4100" s="159"/>
      <c r="D4100" s="160"/>
    </row>
    <row r="4101" spans="1:4" ht="13.5" x14ac:dyDescent="0.25">
      <c r="A4101" s="159"/>
      <c r="B4101" s="159"/>
      <c r="C4101" s="159"/>
      <c r="D4101" s="160"/>
    </row>
    <row r="4102" spans="1:4" ht="13.5" x14ac:dyDescent="0.25">
      <c r="A4102" s="159"/>
      <c r="B4102" s="159"/>
      <c r="C4102" s="159"/>
      <c r="D4102" s="160"/>
    </row>
    <row r="4103" spans="1:4" ht="13.5" x14ac:dyDescent="0.25">
      <c r="A4103" s="159"/>
      <c r="B4103" s="159"/>
      <c r="C4103" s="159"/>
      <c r="D4103" s="160"/>
    </row>
    <row r="4104" spans="1:4" ht="13.5" x14ac:dyDescent="0.25">
      <c r="A4104" s="159"/>
      <c r="B4104" s="159"/>
      <c r="C4104" s="159"/>
      <c r="D4104" s="160"/>
    </row>
    <row r="4105" spans="1:4" ht="13.5" x14ac:dyDescent="0.25">
      <c r="A4105" s="159"/>
      <c r="B4105" s="159"/>
      <c r="C4105" s="159"/>
      <c r="D4105" s="160"/>
    </row>
    <row r="4106" spans="1:4" ht="13.5" x14ac:dyDescent="0.25">
      <c r="A4106" s="159"/>
      <c r="B4106" s="159"/>
      <c r="C4106" s="159"/>
      <c r="D4106" s="160"/>
    </row>
    <row r="4107" spans="1:4" ht="13.5" x14ac:dyDescent="0.25">
      <c r="A4107" s="159"/>
      <c r="B4107" s="159"/>
      <c r="C4107" s="159"/>
      <c r="D4107" s="160"/>
    </row>
    <row r="4108" spans="1:4" ht="13.5" x14ac:dyDescent="0.25">
      <c r="A4108" s="159"/>
      <c r="B4108" s="159"/>
      <c r="C4108" s="159"/>
      <c r="D4108" s="160"/>
    </row>
    <row r="4109" spans="1:4" ht="13.5" x14ac:dyDescent="0.25">
      <c r="A4109" s="159"/>
      <c r="B4109" s="159"/>
      <c r="C4109" s="159"/>
      <c r="D4109" s="160"/>
    </row>
    <row r="4110" spans="1:4" ht="13.5" x14ac:dyDescent="0.25">
      <c r="A4110" s="159"/>
      <c r="B4110" s="159"/>
      <c r="C4110" s="159"/>
      <c r="D4110" s="160"/>
    </row>
    <row r="4111" spans="1:4" ht="13.5" x14ac:dyDescent="0.25">
      <c r="A4111" s="159"/>
      <c r="B4111" s="159"/>
      <c r="C4111" s="159"/>
      <c r="D4111" s="160"/>
    </row>
    <row r="4112" spans="1:4" ht="13.5" x14ac:dyDescent="0.25">
      <c r="A4112" s="159"/>
      <c r="B4112" s="159"/>
      <c r="C4112" s="159"/>
      <c r="D4112" s="160"/>
    </row>
    <row r="4113" spans="1:4" ht="13.5" x14ac:dyDescent="0.25">
      <c r="A4113" s="159"/>
      <c r="B4113" s="159"/>
      <c r="C4113" s="159"/>
      <c r="D4113" s="160"/>
    </row>
    <row r="4114" spans="1:4" ht="13.5" x14ac:dyDescent="0.25">
      <c r="A4114" s="159"/>
      <c r="B4114" s="159"/>
      <c r="C4114" s="159"/>
      <c r="D4114" s="160"/>
    </row>
    <row r="4115" spans="1:4" ht="13.5" x14ac:dyDescent="0.25">
      <c r="A4115" s="159"/>
      <c r="B4115" s="159"/>
      <c r="C4115" s="159"/>
      <c r="D4115" s="160"/>
    </row>
    <row r="4116" spans="1:4" ht="13.5" x14ac:dyDescent="0.25">
      <c r="A4116" s="159"/>
      <c r="B4116" s="159"/>
      <c r="C4116" s="159"/>
      <c r="D4116" s="160"/>
    </row>
    <row r="4117" spans="1:4" ht="13.5" x14ac:dyDescent="0.25">
      <c r="A4117" s="159"/>
      <c r="B4117" s="159"/>
      <c r="C4117" s="159"/>
      <c r="D4117" s="160"/>
    </row>
    <row r="4118" spans="1:4" ht="13.5" x14ac:dyDescent="0.25">
      <c r="A4118" s="159"/>
      <c r="B4118" s="159"/>
      <c r="C4118" s="159"/>
      <c r="D4118" s="160"/>
    </row>
    <row r="4119" spans="1:4" ht="13.5" x14ac:dyDescent="0.25">
      <c r="A4119" s="159"/>
      <c r="B4119" s="159"/>
      <c r="C4119" s="159"/>
      <c r="D4119" s="160"/>
    </row>
    <row r="4120" spans="1:4" ht="13.5" x14ac:dyDescent="0.25">
      <c r="A4120" s="159"/>
      <c r="B4120" s="159"/>
      <c r="C4120" s="159"/>
      <c r="D4120" s="160"/>
    </row>
    <row r="4121" spans="1:4" ht="13.5" x14ac:dyDescent="0.25">
      <c r="A4121" s="159"/>
      <c r="B4121" s="159"/>
      <c r="C4121" s="159"/>
      <c r="D4121" s="160"/>
    </row>
    <row r="4122" spans="1:4" ht="13.5" x14ac:dyDescent="0.25">
      <c r="A4122" s="159"/>
      <c r="B4122" s="159"/>
      <c r="C4122" s="159"/>
      <c r="D4122" s="160"/>
    </row>
    <row r="4123" spans="1:4" ht="13.5" x14ac:dyDescent="0.25">
      <c r="A4123" s="159"/>
      <c r="B4123" s="159"/>
      <c r="C4123" s="159"/>
      <c r="D4123" s="160"/>
    </row>
    <row r="4124" spans="1:4" ht="13.5" x14ac:dyDescent="0.25">
      <c r="A4124" s="159"/>
      <c r="B4124" s="159"/>
      <c r="C4124" s="159"/>
      <c r="D4124" s="160"/>
    </row>
    <row r="4125" spans="1:4" ht="13.5" x14ac:dyDescent="0.25">
      <c r="A4125" s="159"/>
      <c r="B4125" s="159"/>
      <c r="C4125" s="159"/>
      <c r="D4125" s="160"/>
    </row>
    <row r="4126" spans="1:4" ht="13.5" x14ac:dyDescent="0.25">
      <c r="A4126" s="159"/>
      <c r="B4126" s="159"/>
      <c r="C4126" s="159"/>
      <c r="D4126" s="160"/>
    </row>
    <row r="4127" spans="1:4" ht="13.5" x14ac:dyDescent="0.25">
      <c r="A4127" s="159"/>
      <c r="B4127" s="159"/>
      <c r="C4127" s="159"/>
      <c r="D4127" s="160"/>
    </row>
    <row r="4128" spans="1:4" ht="13.5" x14ac:dyDescent="0.25">
      <c r="A4128" s="159"/>
      <c r="B4128" s="159"/>
      <c r="C4128" s="159"/>
      <c r="D4128" s="160"/>
    </row>
    <row r="4129" spans="1:4" ht="13.5" x14ac:dyDescent="0.25">
      <c r="A4129" s="159"/>
      <c r="B4129" s="159"/>
      <c r="C4129" s="159"/>
      <c r="D4129" s="160"/>
    </row>
    <row r="4130" spans="1:4" ht="13.5" x14ac:dyDescent="0.25">
      <c r="A4130" s="159"/>
      <c r="B4130" s="159"/>
      <c r="C4130" s="159"/>
      <c r="D4130" s="160"/>
    </row>
    <row r="4131" spans="1:4" ht="13.5" x14ac:dyDescent="0.25">
      <c r="A4131" s="159"/>
      <c r="B4131" s="159"/>
      <c r="C4131" s="159"/>
      <c r="D4131" s="160"/>
    </row>
    <row r="4132" spans="1:4" ht="13.5" x14ac:dyDescent="0.25">
      <c r="A4132" s="159"/>
      <c r="B4132" s="159"/>
      <c r="C4132" s="159"/>
      <c r="D4132" s="160"/>
    </row>
    <row r="4133" spans="1:4" ht="13.5" x14ac:dyDescent="0.25">
      <c r="A4133" s="159"/>
      <c r="B4133" s="159"/>
      <c r="C4133" s="159"/>
      <c r="D4133" s="160"/>
    </row>
    <row r="4134" spans="1:4" ht="13.5" x14ac:dyDescent="0.25">
      <c r="A4134" s="159"/>
      <c r="B4134" s="159"/>
      <c r="C4134" s="159"/>
      <c r="D4134" s="160"/>
    </row>
    <row r="4135" spans="1:4" ht="13.5" x14ac:dyDescent="0.25">
      <c r="A4135" s="159"/>
      <c r="B4135" s="159"/>
      <c r="C4135" s="159"/>
      <c r="D4135" s="160"/>
    </row>
    <row r="4136" spans="1:4" ht="13.5" x14ac:dyDescent="0.25">
      <c r="A4136" s="159"/>
      <c r="B4136" s="159"/>
      <c r="C4136" s="159"/>
      <c r="D4136" s="160"/>
    </row>
    <row r="4137" spans="1:4" ht="13.5" x14ac:dyDescent="0.25">
      <c r="A4137" s="159"/>
      <c r="B4137" s="159"/>
      <c r="C4137" s="159"/>
      <c r="D4137" s="160"/>
    </row>
    <row r="4138" spans="1:4" ht="13.5" x14ac:dyDescent="0.25">
      <c r="A4138" s="159"/>
      <c r="B4138" s="159"/>
      <c r="C4138" s="159"/>
      <c r="D4138" s="160"/>
    </row>
    <row r="4139" spans="1:4" ht="13.5" x14ac:dyDescent="0.25">
      <c r="A4139" s="159"/>
      <c r="B4139" s="159"/>
      <c r="C4139" s="159"/>
      <c r="D4139" s="160"/>
    </row>
    <row r="4140" spans="1:4" ht="13.5" x14ac:dyDescent="0.25">
      <c r="A4140" s="159"/>
      <c r="B4140" s="159"/>
      <c r="C4140" s="159"/>
      <c r="D4140" s="160"/>
    </row>
    <row r="4141" spans="1:4" ht="13.5" x14ac:dyDescent="0.25">
      <c r="A4141" s="159"/>
      <c r="B4141" s="159"/>
      <c r="C4141" s="159"/>
      <c r="D4141" s="160"/>
    </row>
    <row r="4142" spans="1:4" ht="13.5" x14ac:dyDescent="0.25">
      <c r="A4142" s="159"/>
      <c r="B4142" s="159"/>
      <c r="C4142" s="159"/>
      <c r="D4142" s="160"/>
    </row>
    <row r="4143" spans="1:4" ht="13.5" x14ac:dyDescent="0.25">
      <c r="A4143" s="159"/>
      <c r="B4143" s="159"/>
      <c r="C4143" s="159"/>
      <c r="D4143" s="160"/>
    </row>
    <row r="4144" spans="1:4" ht="13.5" x14ac:dyDescent="0.25">
      <c r="A4144" s="159"/>
      <c r="B4144" s="159"/>
      <c r="C4144" s="159"/>
      <c r="D4144" s="160"/>
    </row>
    <row r="4145" spans="1:4" ht="13.5" x14ac:dyDescent="0.25">
      <c r="A4145" s="159"/>
      <c r="B4145" s="159"/>
      <c r="C4145" s="159"/>
      <c r="D4145" s="160"/>
    </row>
    <row r="4146" spans="1:4" ht="13.5" x14ac:dyDescent="0.25">
      <c r="A4146" s="159"/>
      <c r="B4146" s="159"/>
      <c r="C4146" s="159"/>
      <c r="D4146" s="160"/>
    </row>
    <row r="4147" spans="1:4" ht="13.5" x14ac:dyDescent="0.25">
      <c r="A4147" s="159"/>
      <c r="B4147" s="159"/>
      <c r="C4147" s="159"/>
      <c r="D4147" s="160"/>
    </row>
    <row r="4148" spans="1:4" ht="13.5" x14ac:dyDescent="0.25">
      <c r="A4148" s="159"/>
      <c r="B4148" s="159"/>
      <c r="C4148" s="159"/>
      <c r="D4148" s="160"/>
    </row>
    <row r="4149" spans="1:4" ht="13.5" x14ac:dyDescent="0.25">
      <c r="A4149" s="159"/>
      <c r="B4149" s="159"/>
      <c r="C4149" s="159"/>
      <c r="D4149" s="160"/>
    </row>
    <row r="4150" spans="1:4" ht="13.5" x14ac:dyDescent="0.25">
      <c r="A4150" s="159"/>
      <c r="B4150" s="159"/>
      <c r="C4150" s="159"/>
      <c r="D4150" s="160"/>
    </row>
    <row r="4151" spans="1:4" ht="13.5" x14ac:dyDescent="0.25">
      <c r="A4151" s="159"/>
      <c r="B4151" s="159"/>
      <c r="C4151" s="159"/>
      <c r="D4151" s="160"/>
    </row>
    <row r="4152" spans="1:4" ht="13.5" x14ac:dyDescent="0.25">
      <c r="A4152" s="159"/>
      <c r="B4152" s="159"/>
      <c r="C4152" s="159"/>
      <c r="D4152" s="160"/>
    </row>
    <row r="4153" spans="1:4" ht="13.5" x14ac:dyDescent="0.25">
      <c r="A4153" s="159"/>
      <c r="B4153" s="159"/>
      <c r="C4153" s="159"/>
      <c r="D4153" s="160"/>
    </row>
    <row r="4154" spans="1:4" ht="13.5" x14ac:dyDescent="0.25">
      <c r="A4154" s="159"/>
      <c r="B4154" s="159"/>
      <c r="C4154" s="159"/>
      <c r="D4154" s="160"/>
    </row>
    <row r="4155" spans="1:4" ht="13.5" x14ac:dyDescent="0.25">
      <c r="A4155" s="159"/>
      <c r="B4155" s="159"/>
      <c r="C4155" s="159"/>
      <c r="D4155" s="160"/>
    </row>
    <row r="4156" spans="1:4" ht="13.5" x14ac:dyDescent="0.25">
      <c r="A4156" s="159"/>
      <c r="B4156" s="159"/>
      <c r="C4156" s="159"/>
      <c r="D4156" s="160"/>
    </row>
    <row r="4157" spans="1:4" ht="13.5" x14ac:dyDescent="0.25">
      <c r="A4157" s="159"/>
      <c r="B4157" s="159"/>
      <c r="C4157" s="159"/>
      <c r="D4157" s="160"/>
    </row>
    <row r="4158" spans="1:4" ht="13.5" x14ac:dyDescent="0.25">
      <c r="A4158" s="159"/>
      <c r="B4158" s="159"/>
      <c r="C4158" s="159"/>
      <c r="D4158" s="160"/>
    </row>
    <row r="4159" spans="1:4" ht="13.5" x14ac:dyDescent="0.25">
      <c r="A4159" s="159"/>
      <c r="B4159" s="159"/>
      <c r="C4159" s="159"/>
      <c r="D4159" s="160"/>
    </row>
    <row r="4160" spans="1:4" ht="13.5" x14ac:dyDescent="0.25">
      <c r="A4160" s="159"/>
      <c r="B4160" s="159"/>
      <c r="C4160" s="159"/>
      <c r="D4160" s="160"/>
    </row>
    <row r="4161" spans="1:4" ht="13.5" x14ac:dyDescent="0.25">
      <c r="A4161" s="159"/>
      <c r="B4161" s="159"/>
      <c r="C4161" s="159"/>
      <c r="D4161" s="160"/>
    </row>
    <row r="4162" spans="1:4" ht="13.5" x14ac:dyDescent="0.25">
      <c r="A4162" s="159"/>
      <c r="B4162" s="159"/>
      <c r="C4162" s="159"/>
      <c r="D4162" s="160"/>
    </row>
    <row r="4163" spans="1:4" ht="13.5" x14ac:dyDescent="0.25">
      <c r="A4163" s="159"/>
      <c r="B4163" s="159"/>
      <c r="C4163" s="159"/>
      <c r="D4163" s="160"/>
    </row>
    <row r="4164" spans="1:4" ht="13.5" x14ac:dyDescent="0.25">
      <c r="A4164" s="159"/>
      <c r="B4164" s="159"/>
      <c r="C4164" s="159"/>
      <c r="D4164" s="160"/>
    </row>
    <row r="4165" spans="1:4" ht="13.5" x14ac:dyDescent="0.25">
      <c r="A4165" s="159"/>
      <c r="B4165" s="159"/>
      <c r="C4165" s="159"/>
      <c r="D4165" s="160"/>
    </row>
    <row r="4166" spans="1:4" ht="13.5" x14ac:dyDescent="0.25">
      <c r="A4166" s="159"/>
      <c r="B4166" s="159"/>
      <c r="C4166" s="159"/>
      <c r="D4166" s="160"/>
    </row>
    <row r="4167" spans="1:4" ht="13.5" x14ac:dyDescent="0.25">
      <c r="A4167" s="159"/>
      <c r="B4167" s="159"/>
      <c r="C4167" s="159"/>
      <c r="D4167" s="160"/>
    </row>
    <row r="4168" spans="1:4" ht="13.5" x14ac:dyDescent="0.25">
      <c r="A4168" s="159"/>
      <c r="B4168" s="159"/>
      <c r="C4168" s="159"/>
      <c r="D4168" s="160"/>
    </row>
    <row r="4169" spans="1:4" ht="13.5" x14ac:dyDescent="0.25">
      <c r="A4169" s="159"/>
      <c r="B4169" s="159"/>
      <c r="C4169" s="159"/>
      <c r="D4169" s="160"/>
    </row>
    <row r="4170" spans="1:4" ht="13.5" x14ac:dyDescent="0.25">
      <c r="A4170" s="159"/>
      <c r="B4170" s="159"/>
      <c r="C4170" s="159"/>
      <c r="D4170" s="160"/>
    </row>
    <row r="4171" spans="1:4" ht="13.5" x14ac:dyDescent="0.25">
      <c r="A4171" s="159"/>
      <c r="B4171" s="159"/>
      <c r="C4171" s="159"/>
      <c r="D4171" s="160"/>
    </row>
    <row r="4172" spans="1:4" ht="13.5" x14ac:dyDescent="0.25">
      <c r="A4172" s="159"/>
      <c r="B4172" s="159"/>
      <c r="C4172" s="159"/>
      <c r="D4172" s="160"/>
    </row>
    <row r="4173" spans="1:4" ht="13.5" x14ac:dyDescent="0.25">
      <c r="A4173" s="159"/>
      <c r="B4173" s="159"/>
      <c r="C4173" s="159"/>
      <c r="D4173" s="160"/>
    </row>
    <row r="4174" spans="1:4" ht="13.5" x14ac:dyDescent="0.25">
      <c r="A4174" s="159"/>
      <c r="B4174" s="159"/>
      <c r="C4174" s="159"/>
      <c r="D4174" s="160"/>
    </row>
    <row r="4175" spans="1:4" ht="13.5" x14ac:dyDescent="0.25">
      <c r="A4175" s="159"/>
      <c r="B4175" s="159"/>
      <c r="C4175" s="159"/>
      <c r="D4175" s="160"/>
    </row>
    <row r="4176" spans="1:4" ht="13.5" x14ac:dyDescent="0.25">
      <c r="A4176" s="159"/>
      <c r="B4176" s="159"/>
      <c r="C4176" s="159"/>
      <c r="D4176" s="160"/>
    </row>
    <row r="4177" spans="1:4" ht="13.5" x14ac:dyDescent="0.25">
      <c r="A4177" s="159"/>
      <c r="B4177" s="159"/>
      <c r="C4177" s="159"/>
      <c r="D4177" s="160"/>
    </row>
    <row r="4178" spans="1:4" ht="13.5" x14ac:dyDescent="0.25">
      <c r="A4178" s="159"/>
      <c r="B4178" s="159"/>
      <c r="C4178" s="159"/>
      <c r="D4178" s="160"/>
    </row>
    <row r="4179" spans="1:4" ht="13.5" x14ac:dyDescent="0.25">
      <c r="A4179" s="159"/>
      <c r="B4179" s="159"/>
      <c r="C4179" s="159"/>
      <c r="D4179" s="160"/>
    </row>
    <row r="4180" spans="1:4" ht="13.5" x14ac:dyDescent="0.25">
      <c r="A4180" s="159"/>
      <c r="B4180" s="159"/>
      <c r="C4180" s="159"/>
      <c r="D4180" s="160"/>
    </row>
    <row r="4181" spans="1:4" ht="13.5" x14ac:dyDescent="0.25">
      <c r="A4181" s="159"/>
      <c r="B4181" s="159"/>
      <c r="C4181" s="159"/>
      <c r="D4181" s="160"/>
    </row>
    <row r="4182" spans="1:4" ht="13.5" x14ac:dyDescent="0.25">
      <c r="A4182" s="159"/>
      <c r="B4182" s="159"/>
      <c r="C4182" s="159"/>
      <c r="D4182" s="160"/>
    </row>
    <row r="4183" spans="1:4" ht="13.5" x14ac:dyDescent="0.25">
      <c r="A4183" s="159"/>
      <c r="B4183" s="159"/>
      <c r="C4183" s="159"/>
      <c r="D4183" s="160"/>
    </row>
    <row r="4184" spans="1:4" ht="13.5" x14ac:dyDescent="0.25">
      <c r="A4184" s="159"/>
      <c r="B4184" s="159"/>
      <c r="C4184" s="159"/>
      <c r="D4184" s="160"/>
    </row>
    <row r="4185" spans="1:4" ht="13.5" x14ac:dyDescent="0.25">
      <c r="A4185" s="159"/>
      <c r="B4185" s="159"/>
      <c r="C4185" s="159"/>
      <c r="D4185" s="160"/>
    </row>
    <row r="4186" spans="1:4" ht="13.5" x14ac:dyDescent="0.25">
      <c r="A4186" s="159"/>
      <c r="B4186" s="159"/>
      <c r="C4186" s="159"/>
      <c r="D4186" s="160"/>
    </row>
    <row r="4187" spans="1:4" ht="13.5" x14ac:dyDescent="0.25">
      <c r="A4187" s="159"/>
      <c r="B4187" s="159"/>
      <c r="C4187" s="159"/>
      <c r="D4187" s="160"/>
    </row>
    <row r="4188" spans="1:4" ht="13.5" x14ac:dyDescent="0.25">
      <c r="A4188" s="159"/>
      <c r="B4188" s="159"/>
      <c r="C4188" s="159"/>
      <c r="D4188" s="160"/>
    </row>
    <row r="4189" spans="1:4" ht="13.5" x14ac:dyDescent="0.25">
      <c r="A4189" s="159"/>
      <c r="B4189" s="159"/>
      <c r="C4189" s="159"/>
      <c r="D4189" s="160"/>
    </row>
    <row r="4190" spans="1:4" ht="13.5" x14ac:dyDescent="0.25">
      <c r="A4190" s="159"/>
      <c r="B4190" s="159"/>
      <c r="C4190" s="159"/>
      <c r="D4190" s="160"/>
    </row>
    <row r="4191" spans="1:4" ht="13.5" x14ac:dyDescent="0.25">
      <c r="A4191" s="159"/>
      <c r="B4191" s="159"/>
      <c r="C4191" s="159"/>
      <c r="D4191" s="160"/>
    </row>
    <row r="4192" spans="1:4" ht="13.5" x14ac:dyDescent="0.25">
      <c r="A4192" s="159"/>
      <c r="B4192" s="159"/>
      <c r="C4192" s="159"/>
      <c r="D4192" s="160"/>
    </row>
    <row r="4193" spans="1:4" ht="13.5" x14ac:dyDescent="0.25">
      <c r="A4193" s="159"/>
      <c r="B4193" s="159"/>
      <c r="C4193" s="159"/>
      <c r="D4193" s="160"/>
    </row>
    <row r="4194" spans="1:4" ht="13.5" x14ac:dyDescent="0.25">
      <c r="A4194" s="159"/>
      <c r="B4194" s="159"/>
      <c r="C4194" s="159"/>
      <c r="D4194" s="160"/>
    </row>
    <row r="4195" spans="1:4" ht="13.5" x14ac:dyDescent="0.25">
      <c r="A4195" s="159"/>
      <c r="B4195" s="159"/>
      <c r="C4195" s="159"/>
      <c r="D4195" s="160"/>
    </row>
    <row r="4196" spans="1:4" ht="13.5" x14ac:dyDescent="0.25">
      <c r="A4196" s="159"/>
      <c r="B4196" s="159"/>
      <c r="C4196" s="159"/>
      <c r="D4196" s="160"/>
    </row>
    <row r="4197" spans="1:4" ht="13.5" x14ac:dyDescent="0.25">
      <c r="A4197" s="159"/>
      <c r="B4197" s="159"/>
      <c r="C4197" s="159"/>
      <c r="D4197" s="160"/>
    </row>
    <row r="4198" spans="1:4" ht="13.5" x14ac:dyDescent="0.25">
      <c r="A4198" s="159"/>
      <c r="B4198" s="159"/>
      <c r="C4198" s="159"/>
      <c r="D4198" s="160"/>
    </row>
    <row r="4199" spans="1:4" ht="13.5" x14ac:dyDescent="0.25">
      <c r="A4199" s="159"/>
      <c r="B4199" s="159"/>
      <c r="C4199" s="159"/>
      <c r="D4199" s="160"/>
    </row>
    <row r="4200" spans="1:4" ht="13.5" x14ac:dyDescent="0.25">
      <c r="A4200" s="159"/>
      <c r="B4200" s="159"/>
      <c r="C4200" s="159"/>
      <c r="D4200" s="160"/>
    </row>
    <row r="4201" spans="1:4" ht="13.5" x14ac:dyDescent="0.25">
      <c r="A4201" s="159"/>
      <c r="B4201" s="159"/>
      <c r="C4201" s="159"/>
      <c r="D4201" s="160"/>
    </row>
    <row r="4202" spans="1:4" ht="13.5" x14ac:dyDescent="0.25">
      <c r="A4202" s="159"/>
      <c r="B4202" s="159"/>
      <c r="C4202" s="159"/>
      <c r="D4202" s="160"/>
    </row>
    <row r="4203" spans="1:4" ht="13.5" x14ac:dyDescent="0.25">
      <c r="A4203" s="159"/>
      <c r="B4203" s="159"/>
      <c r="C4203" s="159"/>
      <c r="D4203" s="160"/>
    </row>
    <row r="4204" spans="1:4" ht="13.5" x14ac:dyDescent="0.25">
      <c r="A4204" s="159"/>
      <c r="B4204" s="159"/>
      <c r="C4204" s="159"/>
      <c r="D4204" s="160"/>
    </row>
    <row r="4205" spans="1:4" ht="13.5" x14ac:dyDescent="0.25">
      <c r="A4205" s="159"/>
      <c r="B4205" s="159"/>
      <c r="C4205" s="159"/>
      <c r="D4205" s="160"/>
    </row>
    <row r="4206" spans="1:4" ht="13.5" x14ac:dyDescent="0.25">
      <c r="A4206" s="159"/>
      <c r="B4206" s="159"/>
      <c r="C4206" s="159"/>
      <c r="D4206" s="160"/>
    </row>
    <row r="4207" spans="1:4" ht="13.5" x14ac:dyDescent="0.25">
      <c r="A4207" s="159"/>
      <c r="B4207" s="159"/>
      <c r="C4207" s="159"/>
      <c r="D4207" s="160"/>
    </row>
    <row r="4208" spans="1:4" ht="13.5" x14ac:dyDescent="0.25">
      <c r="A4208" s="159"/>
      <c r="B4208" s="159"/>
      <c r="C4208" s="159"/>
      <c r="D4208" s="160"/>
    </row>
    <row r="4209" spans="1:4" ht="13.5" x14ac:dyDescent="0.25">
      <c r="A4209" s="159"/>
      <c r="B4209" s="159"/>
      <c r="C4209" s="159"/>
      <c r="D4209" s="160"/>
    </row>
    <row r="4210" spans="1:4" ht="13.5" x14ac:dyDescent="0.25">
      <c r="A4210" s="159"/>
      <c r="B4210" s="159"/>
      <c r="C4210" s="159"/>
      <c r="D4210" s="160"/>
    </row>
    <row r="4211" spans="1:4" ht="13.5" x14ac:dyDescent="0.25">
      <c r="A4211" s="159"/>
      <c r="B4211" s="159"/>
      <c r="C4211" s="159"/>
      <c r="D4211" s="160"/>
    </row>
    <row r="4212" spans="1:4" ht="13.5" x14ac:dyDescent="0.25">
      <c r="A4212" s="159"/>
      <c r="B4212" s="159"/>
      <c r="C4212" s="159"/>
      <c r="D4212" s="160"/>
    </row>
    <row r="4213" spans="1:4" ht="13.5" x14ac:dyDescent="0.25">
      <c r="A4213" s="159"/>
      <c r="B4213" s="159"/>
      <c r="C4213" s="159"/>
      <c r="D4213" s="160"/>
    </row>
    <row r="4214" spans="1:4" ht="13.5" x14ac:dyDescent="0.25">
      <c r="A4214" s="159"/>
      <c r="B4214" s="159"/>
      <c r="C4214" s="159"/>
      <c r="D4214" s="160"/>
    </row>
    <row r="4215" spans="1:4" ht="13.5" x14ac:dyDescent="0.25">
      <c r="A4215" s="159"/>
      <c r="B4215" s="159"/>
      <c r="C4215" s="159"/>
      <c r="D4215" s="160"/>
    </row>
    <row r="4216" spans="1:4" ht="13.5" x14ac:dyDescent="0.25">
      <c r="A4216" s="159"/>
      <c r="B4216" s="159"/>
      <c r="C4216" s="159"/>
      <c r="D4216" s="160"/>
    </row>
    <row r="4217" spans="1:4" ht="13.5" x14ac:dyDescent="0.25">
      <c r="A4217" s="159"/>
      <c r="B4217" s="159"/>
      <c r="C4217" s="159"/>
      <c r="D4217" s="160"/>
    </row>
    <row r="4218" spans="1:4" ht="13.5" x14ac:dyDescent="0.25">
      <c r="A4218" s="159"/>
      <c r="B4218" s="159"/>
      <c r="C4218" s="159"/>
      <c r="D4218" s="160"/>
    </row>
    <row r="4219" spans="1:4" ht="13.5" x14ac:dyDescent="0.25">
      <c r="A4219" s="159"/>
      <c r="B4219" s="159"/>
      <c r="C4219" s="159"/>
      <c r="D4219" s="160"/>
    </row>
    <row r="4220" spans="1:4" ht="13.5" x14ac:dyDescent="0.25">
      <c r="A4220" s="159"/>
      <c r="B4220" s="159"/>
      <c r="C4220" s="159"/>
      <c r="D4220" s="160"/>
    </row>
    <row r="4221" spans="1:4" ht="13.5" x14ac:dyDescent="0.25">
      <c r="A4221" s="159"/>
      <c r="B4221" s="159"/>
      <c r="C4221" s="159"/>
      <c r="D4221" s="160"/>
    </row>
    <row r="4222" spans="1:4" ht="13.5" x14ac:dyDescent="0.25">
      <c r="A4222" s="159"/>
      <c r="B4222" s="159"/>
      <c r="C4222" s="159"/>
      <c r="D4222" s="160"/>
    </row>
    <row r="4223" spans="1:4" ht="13.5" x14ac:dyDescent="0.25">
      <c r="A4223" s="159"/>
      <c r="B4223" s="159"/>
      <c r="C4223" s="159"/>
      <c r="D4223" s="160"/>
    </row>
    <row r="4224" spans="1:4" ht="13.5" x14ac:dyDescent="0.25">
      <c r="A4224" s="159"/>
      <c r="B4224" s="159"/>
      <c r="C4224" s="159"/>
      <c r="D4224" s="160"/>
    </row>
    <row r="4225" spans="1:4" ht="13.5" x14ac:dyDescent="0.25">
      <c r="A4225" s="159"/>
      <c r="B4225" s="159"/>
      <c r="C4225" s="159"/>
      <c r="D4225" s="160"/>
    </row>
    <row r="4226" spans="1:4" ht="13.5" x14ac:dyDescent="0.25">
      <c r="A4226" s="159"/>
      <c r="B4226" s="159"/>
      <c r="C4226" s="159"/>
      <c r="D4226" s="160"/>
    </row>
    <row r="4227" spans="1:4" ht="13.5" x14ac:dyDescent="0.25">
      <c r="A4227" s="159"/>
      <c r="B4227" s="159"/>
      <c r="C4227" s="159"/>
      <c r="D4227" s="160"/>
    </row>
    <row r="4228" spans="1:4" ht="13.5" x14ac:dyDescent="0.25">
      <c r="A4228" s="159"/>
      <c r="B4228" s="159"/>
      <c r="C4228" s="159"/>
      <c r="D4228" s="160"/>
    </row>
    <row r="4229" spans="1:4" ht="13.5" x14ac:dyDescent="0.25">
      <c r="A4229" s="159"/>
      <c r="B4229" s="159"/>
      <c r="C4229" s="159"/>
      <c r="D4229" s="160"/>
    </row>
    <row r="4230" spans="1:4" ht="13.5" x14ac:dyDescent="0.25">
      <c r="A4230" s="159"/>
      <c r="B4230" s="159"/>
      <c r="C4230" s="159"/>
      <c r="D4230" s="160"/>
    </row>
    <row r="4231" spans="1:4" ht="13.5" x14ac:dyDescent="0.25">
      <c r="A4231" s="159"/>
      <c r="B4231" s="159"/>
      <c r="C4231" s="159"/>
      <c r="D4231" s="160"/>
    </row>
    <row r="4232" spans="1:4" ht="13.5" x14ac:dyDescent="0.25">
      <c r="A4232" s="159"/>
      <c r="B4232" s="159"/>
      <c r="C4232" s="159"/>
      <c r="D4232" s="160"/>
    </row>
    <row r="4233" spans="1:4" ht="13.5" x14ac:dyDescent="0.25">
      <c r="A4233" s="159"/>
      <c r="B4233" s="159"/>
      <c r="C4233" s="159"/>
      <c r="D4233" s="160"/>
    </row>
    <row r="4234" spans="1:4" ht="13.5" x14ac:dyDescent="0.25">
      <c r="A4234" s="159"/>
      <c r="B4234" s="159"/>
      <c r="C4234" s="159"/>
      <c r="D4234" s="160"/>
    </row>
    <row r="4235" spans="1:4" ht="13.5" x14ac:dyDescent="0.25">
      <c r="A4235" s="159"/>
      <c r="B4235" s="159"/>
      <c r="C4235" s="159"/>
      <c r="D4235" s="160"/>
    </row>
    <row r="4236" spans="1:4" ht="13.5" x14ac:dyDescent="0.25">
      <c r="A4236" s="159"/>
      <c r="B4236" s="159"/>
      <c r="C4236" s="159"/>
      <c r="D4236" s="160"/>
    </row>
    <row r="4237" spans="1:4" ht="13.5" x14ac:dyDescent="0.25">
      <c r="A4237" s="159"/>
      <c r="B4237" s="159"/>
      <c r="C4237" s="159"/>
      <c r="D4237" s="160"/>
    </row>
    <row r="4238" spans="1:4" ht="13.5" x14ac:dyDescent="0.25">
      <c r="A4238" s="159"/>
      <c r="B4238" s="159"/>
      <c r="C4238" s="159"/>
      <c r="D4238" s="160"/>
    </row>
    <row r="4239" spans="1:4" ht="13.5" x14ac:dyDescent="0.25">
      <c r="A4239" s="159"/>
      <c r="B4239" s="159"/>
      <c r="C4239" s="159"/>
      <c r="D4239" s="160"/>
    </row>
    <row r="4240" spans="1:4" ht="13.5" x14ac:dyDescent="0.25">
      <c r="A4240" s="159"/>
      <c r="B4240" s="159"/>
      <c r="C4240" s="159"/>
      <c r="D4240" s="160"/>
    </row>
    <row r="4241" spans="1:4" ht="13.5" x14ac:dyDescent="0.25">
      <c r="A4241" s="159"/>
      <c r="B4241" s="159"/>
      <c r="C4241" s="159"/>
      <c r="D4241" s="160"/>
    </row>
    <row r="4242" spans="1:4" ht="13.5" x14ac:dyDescent="0.25">
      <c r="A4242" s="159"/>
      <c r="B4242" s="159"/>
      <c r="C4242" s="159"/>
      <c r="D4242" s="160"/>
    </row>
    <row r="4243" spans="1:4" ht="13.5" x14ac:dyDescent="0.25">
      <c r="A4243" s="159"/>
      <c r="B4243" s="159"/>
      <c r="C4243" s="159"/>
      <c r="D4243" s="160"/>
    </row>
    <row r="4244" spans="1:4" ht="13.5" x14ac:dyDescent="0.25">
      <c r="A4244" s="159"/>
      <c r="B4244" s="159"/>
      <c r="C4244" s="159"/>
      <c r="D4244" s="160"/>
    </row>
    <row r="4245" spans="1:4" ht="13.5" x14ac:dyDescent="0.25">
      <c r="A4245" s="159"/>
      <c r="B4245" s="159"/>
      <c r="C4245" s="159"/>
      <c r="D4245" s="160"/>
    </row>
    <row r="4246" spans="1:4" ht="13.5" x14ac:dyDescent="0.25">
      <c r="A4246" s="159"/>
      <c r="B4246" s="159"/>
      <c r="C4246" s="159"/>
      <c r="D4246" s="160"/>
    </row>
    <row r="4247" spans="1:4" ht="13.5" x14ac:dyDescent="0.25">
      <c r="A4247" s="159"/>
      <c r="B4247" s="159"/>
      <c r="C4247" s="159"/>
      <c r="D4247" s="160"/>
    </row>
    <row r="4248" spans="1:4" ht="13.5" x14ac:dyDescent="0.25">
      <c r="A4248" s="159"/>
      <c r="B4248" s="159"/>
      <c r="C4248" s="159"/>
      <c r="D4248" s="160"/>
    </row>
    <row r="4249" spans="1:4" ht="13.5" x14ac:dyDescent="0.25">
      <c r="A4249" s="159"/>
      <c r="B4249" s="159"/>
      <c r="C4249" s="159"/>
      <c r="D4249" s="160"/>
    </row>
    <row r="4250" spans="1:4" ht="13.5" x14ac:dyDescent="0.25">
      <c r="A4250" s="159"/>
      <c r="B4250" s="159"/>
      <c r="C4250" s="159"/>
      <c r="D4250" s="160"/>
    </row>
    <row r="4251" spans="1:4" ht="13.5" x14ac:dyDescent="0.25">
      <c r="A4251" s="159"/>
      <c r="B4251" s="159"/>
      <c r="C4251" s="159"/>
      <c r="D4251" s="160"/>
    </row>
    <row r="4252" spans="1:4" ht="13.5" x14ac:dyDescent="0.25">
      <c r="A4252" s="159"/>
      <c r="B4252" s="159"/>
      <c r="C4252" s="159"/>
      <c r="D4252" s="160"/>
    </row>
    <row r="4253" spans="1:4" ht="13.5" x14ac:dyDescent="0.25">
      <c r="A4253" s="159"/>
      <c r="B4253" s="159"/>
      <c r="C4253" s="159"/>
      <c r="D4253" s="160"/>
    </row>
    <row r="4254" spans="1:4" ht="13.5" x14ac:dyDescent="0.25">
      <c r="A4254" s="159"/>
      <c r="B4254" s="159"/>
      <c r="C4254" s="159"/>
      <c r="D4254" s="160"/>
    </row>
    <row r="4255" spans="1:4" ht="13.5" x14ac:dyDescent="0.25">
      <c r="A4255" s="159"/>
      <c r="B4255" s="159"/>
      <c r="C4255" s="159"/>
      <c r="D4255" s="160"/>
    </row>
    <row r="4256" spans="1:4" ht="13.5" x14ac:dyDescent="0.25">
      <c r="A4256" s="159"/>
      <c r="B4256" s="159"/>
      <c r="C4256" s="159"/>
      <c r="D4256" s="160"/>
    </row>
    <row r="4257" spans="1:4" ht="13.5" x14ac:dyDescent="0.25">
      <c r="A4257" s="159"/>
      <c r="B4257" s="159"/>
      <c r="C4257" s="159"/>
      <c r="D4257" s="160"/>
    </row>
    <row r="4258" spans="1:4" ht="13.5" x14ac:dyDescent="0.25">
      <c r="A4258" s="159"/>
      <c r="B4258" s="159"/>
      <c r="C4258" s="159"/>
      <c r="D4258" s="160"/>
    </row>
    <row r="4259" spans="1:4" ht="13.5" x14ac:dyDescent="0.25">
      <c r="A4259" s="159"/>
      <c r="B4259" s="159"/>
      <c r="C4259" s="159"/>
      <c r="D4259" s="160"/>
    </row>
    <row r="4260" spans="1:4" ht="13.5" x14ac:dyDescent="0.25">
      <c r="A4260" s="159"/>
      <c r="B4260" s="159"/>
      <c r="C4260" s="159"/>
      <c r="D4260" s="160"/>
    </row>
    <row r="4261" spans="1:4" ht="13.5" x14ac:dyDescent="0.25">
      <c r="A4261" s="159"/>
      <c r="B4261" s="159"/>
      <c r="C4261" s="159"/>
      <c r="D4261" s="160"/>
    </row>
    <row r="4262" spans="1:4" ht="13.5" x14ac:dyDescent="0.25">
      <c r="A4262" s="159"/>
      <c r="B4262" s="159"/>
      <c r="C4262" s="159"/>
      <c r="D4262" s="160"/>
    </row>
    <row r="4263" spans="1:4" ht="13.5" x14ac:dyDescent="0.25">
      <c r="A4263" s="159"/>
      <c r="B4263" s="159"/>
      <c r="C4263" s="159"/>
      <c r="D4263" s="160"/>
    </row>
    <row r="4264" spans="1:4" ht="13.5" x14ac:dyDescent="0.25">
      <c r="A4264" s="159"/>
      <c r="B4264" s="159"/>
      <c r="C4264" s="159"/>
      <c r="D4264" s="160"/>
    </row>
    <row r="4265" spans="1:4" ht="13.5" x14ac:dyDescent="0.25">
      <c r="A4265" s="159"/>
      <c r="B4265" s="159"/>
      <c r="C4265" s="159"/>
      <c r="D4265" s="160"/>
    </row>
    <row r="4266" spans="1:4" ht="13.5" x14ac:dyDescent="0.25">
      <c r="A4266" s="159"/>
      <c r="B4266" s="159"/>
      <c r="C4266" s="159"/>
      <c r="D4266" s="160"/>
    </row>
    <row r="4267" spans="1:4" ht="13.5" x14ac:dyDescent="0.25">
      <c r="A4267" s="159"/>
      <c r="B4267" s="159"/>
      <c r="C4267" s="159"/>
      <c r="D4267" s="160"/>
    </row>
    <row r="4268" spans="1:4" ht="13.5" x14ac:dyDescent="0.25">
      <c r="A4268" s="159"/>
      <c r="B4268" s="159"/>
      <c r="C4268" s="159"/>
      <c r="D4268" s="160"/>
    </row>
    <row r="4269" spans="1:4" ht="13.5" x14ac:dyDescent="0.25">
      <c r="A4269" s="159"/>
      <c r="B4269" s="159"/>
      <c r="C4269" s="159"/>
      <c r="D4269" s="160"/>
    </row>
    <row r="4270" spans="1:4" ht="13.5" x14ac:dyDescent="0.25">
      <c r="A4270" s="159"/>
      <c r="B4270" s="159"/>
      <c r="C4270" s="159"/>
      <c r="D4270" s="160"/>
    </row>
    <row r="4271" spans="1:4" ht="13.5" x14ac:dyDescent="0.25">
      <c r="A4271" s="159"/>
      <c r="B4271" s="159"/>
      <c r="C4271" s="159"/>
      <c r="D4271" s="160"/>
    </row>
    <row r="4272" spans="1:4" ht="13.5" x14ac:dyDescent="0.25">
      <c r="A4272" s="159"/>
      <c r="B4272" s="159"/>
      <c r="C4272" s="159"/>
      <c r="D4272" s="160"/>
    </row>
    <row r="4273" spans="1:4" ht="13.5" x14ac:dyDescent="0.25">
      <c r="A4273" s="159"/>
      <c r="B4273" s="159"/>
      <c r="C4273" s="159"/>
      <c r="D4273" s="160"/>
    </row>
    <row r="4274" spans="1:4" ht="13.5" x14ac:dyDescent="0.25">
      <c r="A4274" s="159"/>
      <c r="B4274" s="159"/>
      <c r="C4274" s="159"/>
      <c r="D4274" s="160"/>
    </row>
    <row r="4275" spans="1:4" ht="13.5" x14ac:dyDescent="0.25">
      <c r="A4275" s="159"/>
      <c r="B4275" s="159"/>
      <c r="C4275" s="159"/>
      <c r="D4275" s="160"/>
    </row>
    <row r="4276" spans="1:4" ht="13.5" x14ac:dyDescent="0.25">
      <c r="A4276" s="159"/>
      <c r="B4276" s="159"/>
      <c r="C4276" s="159"/>
      <c r="D4276" s="160"/>
    </row>
    <row r="4277" spans="1:4" ht="13.5" x14ac:dyDescent="0.25">
      <c r="A4277" s="159"/>
      <c r="B4277" s="159"/>
      <c r="C4277" s="159"/>
      <c r="D4277" s="160"/>
    </row>
    <row r="4278" spans="1:4" ht="13.5" x14ac:dyDescent="0.25">
      <c r="A4278" s="159"/>
      <c r="B4278" s="159"/>
      <c r="C4278" s="159"/>
      <c r="D4278" s="160"/>
    </row>
    <row r="4279" spans="1:4" ht="13.5" x14ac:dyDescent="0.25">
      <c r="A4279" s="159"/>
      <c r="B4279" s="159"/>
      <c r="C4279" s="159"/>
      <c r="D4279" s="160"/>
    </row>
    <row r="4280" spans="1:4" ht="13.5" x14ac:dyDescent="0.25">
      <c r="A4280" s="159"/>
      <c r="B4280" s="159"/>
      <c r="C4280" s="159"/>
      <c r="D4280" s="160"/>
    </row>
    <row r="4281" spans="1:4" ht="13.5" x14ac:dyDescent="0.25">
      <c r="A4281" s="159"/>
      <c r="B4281" s="159"/>
      <c r="C4281" s="159"/>
      <c r="D4281" s="160"/>
    </row>
    <row r="4282" spans="1:4" ht="13.5" x14ac:dyDescent="0.25">
      <c r="A4282" s="159"/>
      <c r="B4282" s="159"/>
      <c r="C4282" s="159"/>
      <c r="D4282" s="160"/>
    </row>
    <row r="4283" spans="1:4" ht="13.5" x14ac:dyDescent="0.25">
      <c r="A4283" s="159"/>
      <c r="B4283" s="159"/>
      <c r="C4283" s="159"/>
      <c r="D4283" s="160"/>
    </row>
    <row r="4284" spans="1:4" ht="13.5" x14ac:dyDescent="0.25">
      <c r="A4284" s="159"/>
      <c r="B4284" s="159"/>
      <c r="C4284" s="159"/>
      <c r="D4284" s="160"/>
    </row>
    <row r="4285" spans="1:4" ht="13.5" x14ac:dyDescent="0.25">
      <c r="A4285" s="159"/>
      <c r="B4285" s="159"/>
      <c r="C4285" s="159"/>
      <c r="D4285" s="160"/>
    </row>
    <row r="4286" spans="1:4" ht="13.5" x14ac:dyDescent="0.25">
      <c r="A4286" s="159"/>
      <c r="B4286" s="159"/>
      <c r="C4286" s="159"/>
      <c r="D4286" s="160"/>
    </row>
    <row r="4287" spans="1:4" ht="13.5" x14ac:dyDescent="0.25">
      <c r="A4287" s="159"/>
      <c r="B4287" s="159"/>
      <c r="C4287" s="159"/>
      <c r="D4287" s="160"/>
    </row>
    <row r="4288" spans="1:4" ht="13.5" x14ac:dyDescent="0.25">
      <c r="A4288" s="159"/>
      <c r="B4288" s="159"/>
      <c r="C4288" s="159"/>
      <c r="D4288" s="160"/>
    </row>
    <row r="4289" spans="1:4" ht="13.5" x14ac:dyDescent="0.25">
      <c r="A4289" s="159"/>
      <c r="B4289" s="159"/>
      <c r="C4289" s="159"/>
      <c r="D4289" s="160"/>
    </row>
    <row r="4290" spans="1:4" ht="13.5" x14ac:dyDescent="0.25">
      <c r="A4290" s="159"/>
      <c r="B4290" s="159"/>
      <c r="C4290" s="159"/>
      <c r="D4290" s="160"/>
    </row>
    <row r="4291" spans="1:4" ht="13.5" x14ac:dyDescent="0.25">
      <c r="A4291" s="159"/>
      <c r="B4291" s="159"/>
      <c r="C4291" s="159"/>
      <c r="D4291" s="160"/>
    </row>
    <row r="4292" spans="1:4" ht="13.5" x14ac:dyDescent="0.25">
      <c r="A4292" s="159"/>
      <c r="B4292" s="159"/>
      <c r="C4292" s="159"/>
      <c r="D4292" s="160"/>
    </row>
    <row r="4293" spans="1:4" ht="13.5" x14ac:dyDescent="0.25">
      <c r="A4293" s="159"/>
      <c r="B4293" s="159"/>
      <c r="C4293" s="159"/>
      <c r="D4293" s="160"/>
    </row>
    <row r="4294" spans="1:4" ht="13.5" x14ac:dyDescent="0.25">
      <c r="A4294" s="159"/>
      <c r="B4294" s="159"/>
      <c r="C4294" s="159"/>
      <c r="D4294" s="160"/>
    </row>
    <row r="4295" spans="1:4" ht="13.5" x14ac:dyDescent="0.25">
      <c r="A4295" s="159"/>
      <c r="B4295" s="159"/>
      <c r="C4295" s="159"/>
      <c r="D4295" s="160"/>
    </row>
    <row r="4296" spans="1:4" ht="13.5" x14ac:dyDescent="0.25">
      <c r="A4296" s="159"/>
      <c r="B4296" s="159"/>
      <c r="C4296" s="159"/>
      <c r="D4296" s="160"/>
    </row>
    <row r="4297" spans="1:4" ht="13.5" x14ac:dyDescent="0.25">
      <c r="A4297" s="159"/>
      <c r="B4297" s="159"/>
      <c r="C4297" s="159"/>
      <c r="D4297" s="160"/>
    </row>
    <row r="4298" spans="1:4" ht="13.5" x14ac:dyDescent="0.25">
      <c r="A4298" s="159"/>
      <c r="B4298" s="159"/>
      <c r="C4298" s="159"/>
      <c r="D4298" s="160"/>
    </row>
    <row r="4299" spans="1:4" ht="13.5" x14ac:dyDescent="0.25">
      <c r="A4299" s="159"/>
      <c r="B4299" s="159"/>
      <c r="C4299" s="159"/>
      <c r="D4299" s="160"/>
    </row>
    <row r="4300" spans="1:4" ht="13.5" x14ac:dyDescent="0.25">
      <c r="A4300" s="159"/>
      <c r="B4300" s="159"/>
      <c r="C4300" s="159"/>
      <c r="D4300" s="160"/>
    </row>
    <row r="4301" spans="1:4" ht="13.5" x14ac:dyDescent="0.25">
      <c r="A4301" s="159"/>
      <c r="B4301" s="159"/>
      <c r="C4301" s="159"/>
      <c r="D4301" s="160"/>
    </row>
    <row r="4302" spans="1:4" ht="13.5" x14ac:dyDescent="0.25">
      <c r="A4302" s="159"/>
      <c r="B4302" s="159"/>
      <c r="C4302" s="159"/>
      <c r="D4302" s="160"/>
    </row>
    <row r="4303" spans="1:4" ht="13.5" x14ac:dyDescent="0.25">
      <c r="A4303" s="159"/>
      <c r="B4303" s="159"/>
      <c r="C4303" s="159"/>
      <c r="D4303" s="160"/>
    </row>
    <row r="4304" spans="1:4" ht="13.5" x14ac:dyDescent="0.25">
      <c r="A4304" s="159"/>
      <c r="B4304" s="159"/>
      <c r="C4304" s="159"/>
      <c r="D4304" s="160"/>
    </row>
    <row r="4305" spans="1:4" ht="13.5" x14ac:dyDescent="0.25">
      <c r="A4305" s="159"/>
      <c r="B4305" s="159"/>
      <c r="C4305" s="159"/>
      <c r="D4305" s="160"/>
    </row>
    <row r="4306" spans="1:4" ht="13.5" x14ac:dyDescent="0.25">
      <c r="A4306" s="159"/>
      <c r="B4306" s="159"/>
      <c r="C4306" s="159"/>
      <c r="D4306" s="160"/>
    </row>
    <row r="4307" spans="1:4" ht="13.5" x14ac:dyDescent="0.25">
      <c r="A4307" s="159"/>
      <c r="B4307" s="159"/>
      <c r="C4307" s="159"/>
      <c r="D4307" s="160"/>
    </row>
    <row r="4308" spans="1:4" ht="13.5" x14ac:dyDescent="0.25">
      <c r="A4308" s="159"/>
      <c r="B4308" s="159"/>
      <c r="C4308" s="159"/>
      <c r="D4308" s="160"/>
    </row>
    <row r="4309" spans="1:4" ht="13.5" x14ac:dyDescent="0.25">
      <c r="A4309" s="159"/>
      <c r="B4309" s="159"/>
      <c r="C4309" s="159"/>
      <c r="D4309" s="160"/>
    </row>
    <row r="4310" spans="1:4" ht="13.5" x14ac:dyDescent="0.25">
      <c r="A4310" s="159"/>
      <c r="B4310" s="159"/>
      <c r="C4310" s="159"/>
      <c r="D4310" s="160"/>
    </row>
    <row r="4311" spans="1:4" ht="13.5" x14ac:dyDescent="0.25">
      <c r="A4311" s="159"/>
      <c r="B4311" s="159"/>
      <c r="C4311" s="159"/>
      <c r="D4311" s="160"/>
    </row>
    <row r="4312" spans="1:4" ht="13.5" x14ac:dyDescent="0.25">
      <c r="A4312" s="159"/>
      <c r="B4312" s="159"/>
      <c r="C4312" s="159"/>
      <c r="D4312" s="160"/>
    </row>
    <row r="4313" spans="1:4" ht="13.5" x14ac:dyDescent="0.25">
      <c r="A4313" s="159"/>
      <c r="B4313" s="159"/>
      <c r="C4313" s="159"/>
      <c r="D4313" s="160"/>
    </row>
    <row r="4314" spans="1:4" ht="13.5" x14ac:dyDescent="0.25">
      <c r="A4314" s="159"/>
      <c r="B4314" s="159"/>
      <c r="C4314" s="159"/>
      <c r="D4314" s="160"/>
    </row>
    <row r="4315" spans="1:4" ht="13.5" x14ac:dyDescent="0.25">
      <c r="A4315" s="159"/>
      <c r="B4315" s="159"/>
      <c r="C4315" s="159"/>
      <c r="D4315" s="160"/>
    </row>
    <row r="4316" spans="1:4" ht="13.5" x14ac:dyDescent="0.25">
      <c r="A4316" s="159"/>
      <c r="B4316" s="159"/>
      <c r="C4316" s="159"/>
      <c r="D4316" s="160"/>
    </row>
    <row r="4317" spans="1:4" ht="13.5" x14ac:dyDescent="0.25">
      <c r="A4317" s="159"/>
      <c r="B4317" s="159"/>
      <c r="C4317" s="159"/>
      <c r="D4317" s="160"/>
    </row>
    <row r="4318" spans="1:4" ht="13.5" x14ac:dyDescent="0.25">
      <c r="A4318" s="159"/>
      <c r="B4318" s="159"/>
      <c r="C4318" s="159"/>
      <c r="D4318" s="160"/>
    </row>
    <row r="4319" spans="1:4" ht="13.5" x14ac:dyDescent="0.25">
      <c r="A4319" s="159"/>
      <c r="B4319" s="159"/>
      <c r="C4319" s="159"/>
      <c r="D4319" s="160"/>
    </row>
    <row r="4320" spans="1:4" ht="13.5" x14ac:dyDescent="0.25">
      <c r="A4320" s="159"/>
      <c r="B4320" s="159"/>
      <c r="C4320" s="159"/>
      <c r="D4320" s="160"/>
    </row>
    <row r="4321" spans="1:4" ht="13.5" x14ac:dyDescent="0.25">
      <c r="A4321" s="159"/>
      <c r="B4321" s="159"/>
      <c r="C4321" s="159"/>
      <c r="D4321" s="160"/>
    </row>
    <row r="4322" spans="1:4" ht="13.5" x14ac:dyDescent="0.25">
      <c r="A4322" s="159"/>
      <c r="B4322" s="159"/>
      <c r="C4322" s="159"/>
      <c r="D4322" s="160"/>
    </row>
    <row r="4323" spans="1:4" ht="13.5" x14ac:dyDescent="0.25">
      <c r="A4323" s="159"/>
      <c r="B4323" s="159"/>
      <c r="C4323" s="159"/>
      <c r="D4323" s="160"/>
    </row>
    <row r="4324" spans="1:4" ht="13.5" x14ac:dyDescent="0.25">
      <c r="A4324" s="159"/>
      <c r="B4324" s="159"/>
      <c r="C4324" s="159"/>
      <c r="D4324" s="160"/>
    </row>
    <row r="4325" spans="1:4" ht="13.5" x14ac:dyDescent="0.25">
      <c r="A4325" s="159"/>
      <c r="B4325" s="159"/>
      <c r="C4325" s="159"/>
      <c r="D4325" s="160"/>
    </row>
    <row r="4326" spans="1:4" ht="13.5" x14ac:dyDescent="0.25">
      <c r="A4326" s="159"/>
      <c r="B4326" s="159"/>
      <c r="C4326" s="159"/>
      <c r="D4326" s="160"/>
    </row>
    <row r="4327" spans="1:4" ht="13.5" x14ac:dyDescent="0.25">
      <c r="A4327" s="159"/>
      <c r="B4327" s="159"/>
      <c r="C4327" s="159"/>
      <c r="D4327" s="160"/>
    </row>
    <row r="4328" spans="1:4" ht="13.5" x14ac:dyDescent="0.25">
      <c r="A4328" s="159"/>
      <c r="B4328" s="159"/>
      <c r="C4328" s="159"/>
      <c r="D4328" s="160"/>
    </row>
    <row r="4329" spans="1:4" ht="13.5" x14ac:dyDescent="0.25">
      <c r="A4329" s="159"/>
      <c r="B4329" s="159"/>
      <c r="C4329" s="159"/>
      <c r="D4329" s="160"/>
    </row>
    <row r="4330" spans="1:4" ht="13.5" x14ac:dyDescent="0.25">
      <c r="A4330" s="159"/>
      <c r="B4330" s="159"/>
      <c r="C4330" s="159"/>
      <c r="D4330" s="160"/>
    </row>
    <row r="4331" spans="1:4" ht="13.5" x14ac:dyDescent="0.25">
      <c r="A4331" s="159"/>
      <c r="B4331" s="159"/>
      <c r="C4331" s="159"/>
      <c r="D4331" s="160"/>
    </row>
    <row r="4332" spans="1:4" ht="13.5" x14ac:dyDescent="0.25">
      <c r="A4332" s="159"/>
      <c r="B4332" s="159"/>
      <c r="C4332" s="159"/>
      <c r="D4332" s="160"/>
    </row>
    <row r="4333" spans="1:4" ht="13.5" x14ac:dyDescent="0.25">
      <c r="A4333" s="159"/>
      <c r="B4333" s="159"/>
      <c r="C4333" s="159"/>
      <c r="D4333" s="160"/>
    </row>
    <row r="4334" spans="1:4" ht="13.5" x14ac:dyDescent="0.25">
      <c r="A4334" s="159"/>
      <c r="B4334" s="159"/>
      <c r="C4334" s="159"/>
      <c r="D4334" s="160"/>
    </row>
    <row r="4335" spans="1:4" ht="13.5" x14ac:dyDescent="0.25">
      <c r="A4335" s="159"/>
      <c r="B4335" s="159"/>
      <c r="C4335" s="159"/>
      <c r="D4335" s="160"/>
    </row>
    <row r="4336" spans="1:4" ht="13.5" x14ac:dyDescent="0.25">
      <c r="A4336" s="159"/>
      <c r="B4336" s="159"/>
      <c r="C4336" s="159"/>
      <c r="D4336" s="160"/>
    </row>
    <row r="4337" spans="1:4" ht="13.5" x14ac:dyDescent="0.25">
      <c r="A4337" s="159"/>
      <c r="B4337" s="159"/>
      <c r="C4337" s="159"/>
      <c r="D4337" s="160"/>
    </row>
    <row r="4338" spans="1:4" ht="13.5" x14ac:dyDescent="0.25">
      <c r="A4338" s="159"/>
      <c r="B4338" s="159"/>
      <c r="C4338" s="159"/>
      <c r="D4338" s="160"/>
    </row>
    <row r="4339" spans="1:4" ht="13.5" x14ac:dyDescent="0.25">
      <c r="A4339" s="159"/>
      <c r="B4339" s="159"/>
      <c r="C4339" s="159"/>
      <c r="D4339" s="160"/>
    </row>
    <row r="4340" spans="1:4" ht="13.5" x14ac:dyDescent="0.25">
      <c r="A4340" s="159"/>
      <c r="B4340" s="159"/>
      <c r="C4340" s="159"/>
      <c r="D4340" s="160"/>
    </row>
    <row r="4341" spans="1:4" ht="13.5" x14ac:dyDescent="0.25">
      <c r="A4341" s="159"/>
      <c r="B4341" s="159"/>
      <c r="C4341" s="159"/>
      <c r="D4341" s="160"/>
    </row>
    <row r="4342" spans="1:4" ht="13.5" x14ac:dyDescent="0.25">
      <c r="A4342" s="159"/>
      <c r="B4342" s="159"/>
      <c r="C4342" s="159"/>
      <c r="D4342" s="160"/>
    </row>
    <row r="4343" spans="1:4" ht="13.5" x14ac:dyDescent="0.25">
      <c r="A4343" s="159"/>
      <c r="B4343" s="159"/>
      <c r="C4343" s="159"/>
      <c r="D4343" s="160"/>
    </row>
    <row r="4344" spans="1:4" ht="13.5" x14ac:dyDescent="0.25">
      <c r="A4344" s="159"/>
      <c r="B4344" s="159"/>
      <c r="C4344" s="159"/>
      <c r="D4344" s="160"/>
    </row>
    <row r="4345" spans="1:4" ht="13.5" x14ac:dyDescent="0.25">
      <c r="A4345" s="159"/>
      <c r="B4345" s="159"/>
      <c r="C4345" s="159"/>
      <c r="D4345" s="160"/>
    </row>
    <row r="4346" spans="1:4" ht="13.5" x14ac:dyDescent="0.25">
      <c r="A4346" s="159"/>
      <c r="B4346" s="159"/>
      <c r="C4346" s="159"/>
      <c r="D4346" s="160"/>
    </row>
    <row r="4347" spans="1:4" ht="13.5" x14ac:dyDescent="0.25">
      <c r="A4347" s="159"/>
      <c r="B4347" s="159"/>
      <c r="C4347" s="159"/>
      <c r="D4347" s="160"/>
    </row>
    <row r="4348" spans="1:4" ht="13.5" x14ac:dyDescent="0.25">
      <c r="A4348" s="159"/>
      <c r="B4348" s="159"/>
      <c r="C4348" s="159"/>
      <c r="D4348" s="160"/>
    </row>
    <row r="4349" spans="1:4" ht="13.5" x14ac:dyDescent="0.25">
      <c r="A4349" s="159"/>
      <c r="B4349" s="159"/>
      <c r="C4349" s="159"/>
      <c r="D4349" s="160"/>
    </row>
    <row r="4350" spans="1:4" ht="13.5" x14ac:dyDescent="0.25">
      <c r="A4350" s="159"/>
      <c r="B4350" s="159"/>
      <c r="C4350" s="159"/>
      <c r="D4350" s="160"/>
    </row>
    <row r="4351" spans="1:4" ht="13.5" x14ac:dyDescent="0.25">
      <c r="A4351" s="159"/>
      <c r="B4351" s="159"/>
      <c r="C4351" s="159"/>
      <c r="D4351" s="160"/>
    </row>
    <row r="4352" spans="1:4" ht="13.5" x14ac:dyDescent="0.25">
      <c r="A4352" s="159"/>
      <c r="B4352" s="159"/>
      <c r="C4352" s="159"/>
      <c r="D4352" s="160"/>
    </row>
    <row r="4353" spans="1:4" ht="13.5" x14ac:dyDescent="0.25">
      <c r="A4353" s="159"/>
      <c r="B4353" s="159"/>
      <c r="C4353" s="159"/>
      <c r="D4353" s="160"/>
    </row>
    <row r="4354" spans="1:4" ht="13.5" x14ac:dyDescent="0.25">
      <c r="A4354" s="159"/>
      <c r="B4354" s="159"/>
      <c r="C4354" s="159"/>
      <c r="D4354" s="160"/>
    </row>
    <row r="4355" spans="1:4" ht="13.5" x14ac:dyDescent="0.25">
      <c r="A4355" s="159"/>
      <c r="B4355" s="159"/>
      <c r="C4355" s="159"/>
      <c r="D4355" s="160"/>
    </row>
    <row r="4356" spans="1:4" ht="13.5" x14ac:dyDescent="0.25">
      <c r="A4356" s="159"/>
      <c r="B4356" s="159"/>
      <c r="C4356" s="159"/>
      <c r="D4356" s="160"/>
    </row>
    <row r="4357" spans="1:4" ht="13.5" x14ac:dyDescent="0.25">
      <c r="A4357" s="159"/>
      <c r="B4357" s="159"/>
      <c r="C4357" s="159"/>
      <c r="D4357" s="160"/>
    </row>
    <row r="4358" spans="1:4" ht="13.5" x14ac:dyDescent="0.25">
      <c r="A4358" s="159"/>
      <c r="B4358" s="159"/>
      <c r="C4358" s="159"/>
      <c r="D4358" s="160"/>
    </row>
    <row r="4359" spans="1:4" ht="13.5" x14ac:dyDescent="0.25">
      <c r="A4359" s="159"/>
      <c r="B4359" s="159"/>
      <c r="C4359" s="159"/>
      <c r="D4359" s="160"/>
    </row>
    <row r="4360" spans="1:4" ht="13.5" x14ac:dyDescent="0.25">
      <c r="A4360" s="159"/>
      <c r="B4360" s="159"/>
      <c r="C4360" s="159"/>
      <c r="D4360" s="160"/>
    </row>
    <row r="4361" spans="1:4" ht="13.5" x14ac:dyDescent="0.25">
      <c r="A4361" s="159"/>
      <c r="B4361" s="159"/>
      <c r="C4361" s="159"/>
      <c r="D4361" s="160"/>
    </row>
    <row r="4362" spans="1:4" ht="13.5" x14ac:dyDescent="0.25">
      <c r="A4362" s="159"/>
      <c r="B4362" s="159"/>
      <c r="C4362" s="159"/>
      <c r="D4362" s="160"/>
    </row>
    <row r="4363" spans="1:4" ht="13.5" x14ac:dyDescent="0.25">
      <c r="A4363" s="159"/>
      <c r="B4363" s="159"/>
      <c r="C4363" s="159"/>
      <c r="D4363" s="160"/>
    </row>
    <row r="4364" spans="1:4" ht="13.5" x14ac:dyDescent="0.25">
      <c r="A4364" s="159"/>
      <c r="B4364" s="159"/>
      <c r="C4364" s="159"/>
      <c r="D4364" s="160"/>
    </row>
    <row r="4365" spans="1:4" ht="13.5" x14ac:dyDescent="0.25">
      <c r="A4365" s="159"/>
      <c r="B4365" s="159"/>
      <c r="C4365" s="159"/>
      <c r="D4365" s="160"/>
    </row>
    <row r="4366" spans="1:4" ht="13.5" x14ac:dyDescent="0.25">
      <c r="A4366" s="159"/>
      <c r="B4366" s="159"/>
      <c r="C4366" s="159"/>
      <c r="D4366" s="160"/>
    </row>
    <row r="4367" spans="1:4" ht="13.5" x14ac:dyDescent="0.25">
      <c r="A4367" s="159"/>
      <c r="B4367" s="159"/>
      <c r="C4367" s="159"/>
      <c r="D4367" s="160"/>
    </row>
    <row r="4368" spans="1:4" ht="13.5" x14ac:dyDescent="0.25">
      <c r="A4368" s="159"/>
      <c r="B4368" s="159"/>
      <c r="C4368" s="159"/>
      <c r="D4368" s="160"/>
    </row>
    <row r="4369" spans="1:4" ht="13.5" x14ac:dyDescent="0.25">
      <c r="A4369" s="159"/>
      <c r="B4369" s="159"/>
      <c r="C4369" s="159"/>
      <c r="D4369" s="160"/>
    </row>
    <row r="4370" spans="1:4" ht="13.5" x14ac:dyDescent="0.25">
      <c r="A4370" s="159"/>
      <c r="B4370" s="159"/>
      <c r="C4370" s="159"/>
      <c r="D4370" s="160"/>
    </row>
    <row r="4371" spans="1:4" ht="13.5" x14ac:dyDescent="0.25">
      <c r="A4371" s="159"/>
      <c r="B4371" s="159"/>
      <c r="C4371" s="159"/>
      <c r="D4371" s="160"/>
    </row>
    <row r="4372" spans="1:4" ht="13.5" x14ac:dyDescent="0.25">
      <c r="A4372" s="159"/>
      <c r="B4372" s="159"/>
      <c r="C4372" s="159"/>
      <c r="D4372" s="160"/>
    </row>
    <row r="4373" spans="1:4" ht="13.5" x14ac:dyDescent="0.25">
      <c r="A4373" s="159"/>
      <c r="B4373" s="159"/>
      <c r="C4373" s="159"/>
      <c r="D4373" s="160"/>
    </row>
    <row r="4374" spans="1:4" ht="13.5" x14ac:dyDescent="0.25">
      <c r="A4374" s="159"/>
      <c r="B4374" s="159"/>
      <c r="C4374" s="159"/>
      <c r="D4374" s="160"/>
    </row>
    <row r="4375" spans="1:4" ht="13.5" x14ac:dyDescent="0.25">
      <c r="A4375" s="159"/>
      <c r="B4375" s="159"/>
      <c r="C4375" s="159"/>
      <c r="D4375" s="160"/>
    </row>
    <row r="4376" spans="1:4" ht="13.5" x14ac:dyDescent="0.25">
      <c r="A4376" s="159"/>
      <c r="B4376" s="159"/>
      <c r="C4376" s="159"/>
      <c r="D4376" s="160"/>
    </row>
    <row r="4377" spans="1:4" ht="13.5" x14ac:dyDescent="0.25">
      <c r="A4377" s="159"/>
      <c r="B4377" s="159"/>
      <c r="C4377" s="159"/>
      <c r="D4377" s="160"/>
    </row>
    <row r="4378" spans="1:4" ht="13.5" x14ac:dyDescent="0.25">
      <c r="A4378" s="159"/>
      <c r="B4378" s="159"/>
      <c r="C4378" s="159"/>
      <c r="D4378" s="160"/>
    </row>
    <row r="4379" spans="1:4" ht="13.5" x14ac:dyDescent="0.25">
      <c r="A4379" s="159"/>
      <c r="B4379" s="159"/>
      <c r="C4379" s="159"/>
      <c r="D4379" s="160"/>
    </row>
    <row r="4380" spans="1:4" ht="13.5" x14ac:dyDescent="0.25">
      <c r="A4380" s="159"/>
      <c r="B4380" s="159"/>
      <c r="C4380" s="159"/>
      <c r="D4380" s="160"/>
    </row>
    <row r="4381" spans="1:4" ht="13.5" x14ac:dyDescent="0.25">
      <c r="A4381" s="159"/>
      <c r="B4381" s="159"/>
      <c r="C4381" s="159"/>
      <c r="D4381" s="160"/>
    </row>
    <row r="4382" spans="1:4" ht="13.5" x14ac:dyDescent="0.25">
      <c r="A4382" s="159"/>
      <c r="B4382" s="159"/>
      <c r="C4382" s="159"/>
      <c r="D4382" s="160"/>
    </row>
    <row r="4383" spans="1:4" ht="13.5" x14ac:dyDescent="0.25">
      <c r="A4383" s="159"/>
      <c r="B4383" s="159"/>
      <c r="C4383" s="159"/>
      <c r="D4383" s="160"/>
    </row>
    <row r="4384" spans="1:4" ht="13.5" x14ac:dyDescent="0.25">
      <c r="A4384" s="159"/>
      <c r="B4384" s="159"/>
      <c r="C4384" s="159"/>
      <c r="D4384" s="160"/>
    </row>
    <row r="4385" spans="1:4" ht="13.5" x14ac:dyDescent="0.25">
      <c r="A4385" s="159"/>
      <c r="B4385" s="159"/>
      <c r="C4385" s="159"/>
      <c r="D4385" s="160"/>
    </row>
    <row r="4386" spans="1:4" ht="13.5" x14ac:dyDescent="0.25">
      <c r="A4386" s="159"/>
      <c r="B4386" s="159"/>
      <c r="C4386" s="159"/>
      <c r="D4386" s="160"/>
    </row>
    <row r="4387" spans="1:4" ht="13.5" x14ac:dyDescent="0.25">
      <c r="A4387" s="159"/>
      <c r="B4387" s="159"/>
      <c r="C4387" s="159"/>
      <c r="D4387" s="160"/>
    </row>
    <row r="4388" spans="1:4" ht="13.5" x14ac:dyDescent="0.25">
      <c r="A4388" s="159"/>
      <c r="B4388" s="159"/>
      <c r="C4388" s="159"/>
      <c r="D4388" s="160"/>
    </row>
    <row r="4389" spans="1:4" ht="13.5" x14ac:dyDescent="0.25">
      <c r="A4389" s="159"/>
      <c r="B4389" s="159"/>
      <c r="C4389" s="159"/>
      <c r="D4389" s="160"/>
    </row>
    <row r="4390" spans="1:4" ht="13.5" x14ac:dyDescent="0.25">
      <c r="A4390" s="159"/>
      <c r="B4390" s="159"/>
      <c r="C4390" s="159"/>
      <c r="D4390" s="160"/>
    </row>
    <row r="4391" spans="1:4" ht="13.5" x14ac:dyDescent="0.25">
      <c r="A4391" s="159"/>
      <c r="B4391" s="159"/>
      <c r="C4391" s="159"/>
      <c r="D4391" s="160"/>
    </row>
    <row r="4392" spans="1:4" ht="13.5" x14ac:dyDescent="0.25">
      <c r="A4392" s="159"/>
      <c r="B4392" s="159"/>
      <c r="C4392" s="159"/>
      <c r="D4392" s="160"/>
    </row>
    <row r="4393" spans="1:4" ht="13.5" x14ac:dyDescent="0.25">
      <c r="A4393" s="159"/>
      <c r="B4393" s="159"/>
      <c r="C4393" s="159"/>
      <c r="D4393" s="160"/>
    </row>
    <row r="4394" spans="1:4" ht="13.5" x14ac:dyDescent="0.25">
      <c r="A4394" s="159"/>
      <c r="B4394" s="159"/>
      <c r="C4394" s="159"/>
      <c r="D4394" s="160"/>
    </row>
    <row r="4395" spans="1:4" ht="13.5" x14ac:dyDescent="0.25">
      <c r="A4395" s="159"/>
      <c r="B4395" s="159"/>
      <c r="C4395" s="159"/>
      <c r="D4395" s="160"/>
    </row>
    <row r="4396" spans="1:4" ht="13.5" x14ac:dyDescent="0.25">
      <c r="A4396" s="159"/>
      <c r="B4396" s="159"/>
      <c r="C4396" s="159"/>
      <c r="D4396" s="160"/>
    </row>
    <row r="4397" spans="1:4" ht="13.5" x14ac:dyDescent="0.25">
      <c r="A4397" s="159"/>
      <c r="B4397" s="159"/>
      <c r="C4397" s="159"/>
      <c r="D4397" s="160"/>
    </row>
    <row r="4398" spans="1:4" ht="13.5" x14ac:dyDescent="0.25">
      <c r="A4398" s="159"/>
      <c r="B4398" s="159"/>
      <c r="C4398" s="159"/>
      <c r="D4398" s="160"/>
    </row>
    <row r="4399" spans="1:4" ht="13.5" x14ac:dyDescent="0.25">
      <c r="A4399" s="159"/>
      <c r="B4399" s="159"/>
      <c r="C4399" s="159"/>
      <c r="D4399" s="160"/>
    </row>
    <row r="4400" spans="1:4" ht="13.5" x14ac:dyDescent="0.25">
      <c r="A4400" s="159"/>
      <c r="B4400" s="159"/>
      <c r="C4400" s="159"/>
      <c r="D4400" s="160"/>
    </row>
    <row r="4401" spans="1:4" ht="13.5" x14ac:dyDescent="0.25">
      <c r="A4401" s="159"/>
      <c r="B4401" s="159"/>
      <c r="C4401" s="159"/>
      <c r="D4401" s="160"/>
    </row>
    <row r="4402" spans="1:4" ht="13.5" x14ac:dyDescent="0.25">
      <c r="A4402" s="159"/>
      <c r="B4402" s="159"/>
      <c r="C4402" s="159"/>
      <c r="D4402" s="160"/>
    </row>
    <row r="4403" spans="1:4" ht="13.5" x14ac:dyDescent="0.25">
      <c r="A4403" s="159"/>
      <c r="B4403" s="159"/>
      <c r="C4403" s="159"/>
      <c r="D4403" s="160"/>
    </row>
    <row r="4404" spans="1:4" ht="13.5" x14ac:dyDescent="0.25">
      <c r="A4404" s="159"/>
      <c r="B4404" s="159"/>
      <c r="C4404" s="159"/>
      <c r="D4404" s="160"/>
    </row>
    <row r="4405" spans="1:4" ht="13.5" x14ac:dyDescent="0.25">
      <c r="A4405" s="159"/>
      <c r="B4405" s="159"/>
      <c r="C4405" s="159"/>
      <c r="D4405" s="160"/>
    </row>
    <row r="4406" spans="1:4" ht="13.5" x14ac:dyDescent="0.25">
      <c r="A4406" s="159"/>
      <c r="B4406" s="159"/>
      <c r="C4406" s="159"/>
      <c r="D4406" s="160"/>
    </row>
    <row r="4407" spans="1:4" ht="13.5" x14ac:dyDescent="0.25">
      <c r="A4407" s="159"/>
      <c r="B4407" s="159"/>
      <c r="C4407" s="159"/>
      <c r="D4407" s="160"/>
    </row>
    <row r="4408" spans="1:4" ht="13.5" x14ac:dyDescent="0.25">
      <c r="A4408" s="159"/>
      <c r="B4408" s="159"/>
      <c r="C4408" s="159"/>
      <c r="D4408" s="160"/>
    </row>
    <row r="4409" spans="1:4" ht="13.5" x14ac:dyDescent="0.25">
      <c r="A4409" s="159"/>
      <c r="B4409" s="159"/>
      <c r="C4409" s="159"/>
      <c r="D4409" s="160"/>
    </row>
    <row r="4410" spans="1:4" ht="13.5" x14ac:dyDescent="0.25">
      <c r="A4410" s="159"/>
      <c r="B4410" s="159"/>
      <c r="C4410" s="159"/>
      <c r="D4410" s="160"/>
    </row>
    <row r="4411" spans="1:4" ht="13.5" x14ac:dyDescent="0.25">
      <c r="A4411" s="159"/>
      <c r="B4411" s="159"/>
      <c r="C4411" s="159"/>
      <c r="D4411" s="160"/>
    </row>
    <row r="4412" spans="1:4" ht="13.5" x14ac:dyDescent="0.25">
      <c r="A4412" s="159"/>
      <c r="B4412" s="159"/>
      <c r="C4412" s="159"/>
      <c r="D4412" s="160"/>
    </row>
    <row r="4413" spans="1:4" ht="13.5" x14ac:dyDescent="0.25">
      <c r="A4413" s="159"/>
      <c r="B4413" s="159"/>
      <c r="C4413" s="159"/>
      <c r="D4413" s="160"/>
    </row>
    <row r="4414" spans="1:4" ht="13.5" x14ac:dyDescent="0.25">
      <c r="A4414" s="159"/>
      <c r="B4414" s="159"/>
      <c r="C4414" s="159"/>
      <c r="D4414" s="160"/>
    </row>
    <row r="4415" spans="1:4" ht="13.5" x14ac:dyDescent="0.25">
      <c r="A4415" s="159"/>
      <c r="B4415" s="159"/>
      <c r="C4415" s="159"/>
      <c r="D4415" s="160"/>
    </row>
    <row r="4416" spans="1:4" ht="13.5" x14ac:dyDescent="0.25">
      <c r="A4416" s="159"/>
      <c r="B4416" s="159"/>
      <c r="C4416" s="159"/>
      <c r="D4416" s="160"/>
    </row>
    <row r="4417" spans="1:4" ht="13.5" x14ac:dyDescent="0.25">
      <c r="A4417" s="159"/>
      <c r="B4417" s="159"/>
      <c r="C4417" s="159"/>
      <c r="D4417" s="160"/>
    </row>
    <row r="4418" spans="1:4" ht="13.5" x14ac:dyDescent="0.25">
      <c r="A4418" s="159"/>
      <c r="B4418" s="159"/>
      <c r="C4418" s="159"/>
      <c r="D4418" s="160"/>
    </row>
    <row r="4419" spans="1:4" ht="13.5" x14ac:dyDescent="0.25">
      <c r="A4419" s="159"/>
      <c r="B4419" s="159"/>
      <c r="C4419" s="159"/>
      <c r="D4419" s="160"/>
    </row>
    <row r="4420" spans="1:4" ht="13.5" x14ac:dyDescent="0.25">
      <c r="A4420" s="159"/>
      <c r="B4420" s="159"/>
      <c r="C4420" s="159"/>
      <c r="D4420" s="160"/>
    </row>
    <row r="4421" spans="1:4" ht="13.5" x14ac:dyDescent="0.25">
      <c r="A4421" s="159"/>
      <c r="B4421" s="159"/>
      <c r="C4421" s="159"/>
      <c r="D4421" s="160"/>
    </row>
    <row r="4422" spans="1:4" ht="13.5" x14ac:dyDescent="0.25">
      <c r="A4422" s="159"/>
      <c r="B4422" s="159"/>
      <c r="C4422" s="159"/>
      <c r="D4422" s="160"/>
    </row>
    <row r="4423" spans="1:4" ht="13.5" x14ac:dyDescent="0.25">
      <c r="A4423" s="159"/>
      <c r="B4423" s="159"/>
      <c r="C4423" s="159"/>
      <c r="D4423" s="160"/>
    </row>
    <row r="4424" spans="1:4" ht="13.5" x14ac:dyDescent="0.25">
      <c r="A4424" s="159"/>
      <c r="B4424" s="159"/>
      <c r="C4424" s="159"/>
      <c r="D4424" s="160"/>
    </row>
    <row r="4425" spans="1:4" ht="13.5" x14ac:dyDescent="0.25">
      <c r="A4425" s="159"/>
      <c r="B4425" s="159"/>
      <c r="C4425" s="159"/>
      <c r="D4425" s="160"/>
    </row>
    <row r="4426" spans="1:4" ht="13.5" x14ac:dyDescent="0.25">
      <c r="A4426" s="159"/>
      <c r="B4426" s="159"/>
      <c r="C4426" s="159"/>
      <c r="D4426" s="160"/>
    </row>
    <row r="4427" spans="1:4" ht="13.5" x14ac:dyDescent="0.25">
      <c r="A4427" s="159"/>
      <c r="B4427" s="159"/>
      <c r="C4427" s="159"/>
      <c r="D4427" s="160"/>
    </row>
    <row r="4428" spans="1:4" ht="13.5" x14ac:dyDescent="0.25">
      <c r="A4428" s="159"/>
      <c r="B4428" s="159"/>
      <c r="C4428" s="159"/>
      <c r="D4428" s="160"/>
    </row>
    <row r="4429" spans="1:4" ht="13.5" x14ac:dyDescent="0.25">
      <c r="A4429" s="159"/>
      <c r="B4429" s="159"/>
      <c r="C4429" s="159"/>
      <c r="D4429" s="160"/>
    </row>
    <row r="4430" spans="1:4" ht="13.5" x14ac:dyDescent="0.25">
      <c r="A4430" s="159"/>
      <c r="B4430" s="159"/>
      <c r="C4430" s="159"/>
      <c r="D4430" s="160"/>
    </row>
    <row r="4431" spans="1:4" ht="13.5" x14ac:dyDescent="0.25">
      <c r="A4431" s="159"/>
      <c r="B4431" s="159"/>
      <c r="C4431" s="159"/>
      <c r="D4431" s="160"/>
    </row>
    <row r="4432" spans="1:4" ht="13.5" x14ac:dyDescent="0.25">
      <c r="A4432" s="159"/>
      <c r="B4432" s="159"/>
      <c r="C4432" s="159"/>
      <c r="D4432" s="160"/>
    </row>
    <row r="4433" spans="1:4" ht="13.5" x14ac:dyDescent="0.25">
      <c r="A4433" s="159"/>
      <c r="B4433" s="159"/>
      <c r="C4433" s="159"/>
      <c r="D4433" s="160"/>
    </row>
    <row r="4434" spans="1:4" ht="13.5" x14ac:dyDescent="0.25">
      <c r="A4434" s="159"/>
      <c r="B4434" s="159"/>
      <c r="C4434" s="159"/>
      <c r="D4434" s="160"/>
    </row>
    <row r="4435" spans="1:4" ht="13.5" x14ac:dyDescent="0.25">
      <c r="A4435" s="159"/>
      <c r="B4435" s="159"/>
      <c r="C4435" s="159"/>
      <c r="D4435" s="160"/>
    </row>
    <row r="4436" spans="1:4" ht="13.5" x14ac:dyDescent="0.25">
      <c r="A4436" s="159"/>
      <c r="B4436" s="159"/>
      <c r="C4436" s="159"/>
      <c r="D4436" s="160"/>
    </row>
    <row r="4437" spans="1:4" ht="13.5" x14ac:dyDescent="0.25">
      <c r="A4437" s="159"/>
      <c r="B4437" s="159"/>
      <c r="C4437" s="159"/>
      <c r="D4437" s="160"/>
    </row>
    <row r="4438" spans="1:4" ht="13.5" x14ac:dyDescent="0.25">
      <c r="A4438" s="159"/>
      <c r="B4438" s="159"/>
      <c r="C4438" s="159"/>
      <c r="D4438" s="160"/>
    </row>
    <row r="4439" spans="1:4" ht="13.5" x14ac:dyDescent="0.25">
      <c r="A4439" s="159"/>
      <c r="B4439" s="159"/>
      <c r="C4439" s="159"/>
      <c r="D4439" s="160"/>
    </row>
    <row r="4440" spans="1:4" ht="13.5" x14ac:dyDescent="0.25">
      <c r="A4440" s="159"/>
      <c r="B4440" s="159"/>
      <c r="C4440" s="159"/>
      <c r="D4440" s="160"/>
    </row>
    <row r="4441" spans="1:4" ht="13.5" x14ac:dyDescent="0.25">
      <c r="A4441" s="159"/>
      <c r="B4441" s="159"/>
      <c r="C4441" s="159"/>
      <c r="D4441" s="160"/>
    </row>
    <row r="4442" spans="1:4" ht="13.5" x14ac:dyDescent="0.25">
      <c r="A4442" s="159"/>
      <c r="B4442" s="159"/>
      <c r="C4442" s="159"/>
      <c r="D4442" s="160"/>
    </row>
    <row r="4443" spans="1:4" ht="13.5" x14ac:dyDescent="0.25">
      <c r="A4443" s="159"/>
      <c r="B4443" s="159"/>
      <c r="C4443" s="159"/>
      <c r="D4443" s="160"/>
    </row>
    <row r="4444" spans="1:4" ht="13.5" x14ac:dyDescent="0.25">
      <c r="A4444" s="159"/>
      <c r="B4444" s="159"/>
      <c r="C4444" s="159"/>
      <c r="D4444" s="160"/>
    </row>
    <row r="4445" spans="1:4" ht="13.5" x14ac:dyDescent="0.25">
      <c r="A4445" s="159"/>
      <c r="B4445" s="159"/>
      <c r="C4445" s="159"/>
      <c r="D4445" s="160"/>
    </row>
    <row r="4446" spans="1:4" ht="13.5" x14ac:dyDescent="0.25">
      <c r="A4446" s="159"/>
      <c r="B4446" s="159"/>
      <c r="C4446" s="159"/>
      <c r="D4446" s="160"/>
    </row>
    <row r="4447" spans="1:4" ht="13.5" x14ac:dyDescent="0.25">
      <c r="A4447" s="159"/>
      <c r="B4447" s="159"/>
      <c r="C4447" s="159"/>
      <c r="D4447" s="160"/>
    </row>
    <row r="4448" spans="1:4" ht="13.5" x14ac:dyDescent="0.25">
      <c r="A4448" s="159"/>
      <c r="B4448" s="159"/>
      <c r="C4448" s="159"/>
      <c r="D4448" s="160"/>
    </row>
    <row r="4449" spans="1:4" ht="13.5" x14ac:dyDescent="0.25">
      <c r="A4449" s="159"/>
      <c r="B4449" s="159"/>
      <c r="C4449" s="159"/>
      <c r="D4449" s="160"/>
    </row>
    <row r="4450" spans="1:4" ht="13.5" x14ac:dyDescent="0.25">
      <c r="A4450" s="159"/>
      <c r="B4450" s="159"/>
      <c r="C4450" s="159"/>
      <c r="D4450" s="160"/>
    </row>
    <row r="4451" spans="1:4" ht="13.5" x14ac:dyDescent="0.25">
      <c r="A4451" s="159"/>
      <c r="B4451" s="159"/>
      <c r="C4451" s="159"/>
      <c r="D4451" s="160"/>
    </row>
    <row r="4452" spans="1:4" ht="13.5" x14ac:dyDescent="0.25">
      <c r="A4452" s="159"/>
      <c r="B4452" s="159"/>
      <c r="C4452" s="159"/>
      <c r="D4452" s="160"/>
    </row>
    <row r="4453" spans="1:4" ht="13.5" x14ac:dyDescent="0.25">
      <c r="A4453" s="159"/>
      <c r="B4453" s="159"/>
      <c r="C4453" s="159"/>
      <c r="D4453" s="160"/>
    </row>
    <row r="4454" spans="1:4" ht="13.5" x14ac:dyDescent="0.25">
      <c r="A4454" s="159"/>
      <c r="B4454" s="159"/>
      <c r="C4454" s="159"/>
      <c r="D4454" s="160"/>
    </row>
    <row r="4455" spans="1:4" ht="13.5" x14ac:dyDescent="0.25">
      <c r="A4455" s="159"/>
      <c r="B4455" s="159"/>
      <c r="C4455" s="159"/>
      <c r="D4455" s="160"/>
    </row>
    <row r="4456" spans="1:4" ht="13.5" x14ac:dyDescent="0.25">
      <c r="A4456" s="159"/>
      <c r="B4456" s="159"/>
      <c r="C4456" s="159"/>
      <c r="D4456" s="160"/>
    </row>
    <row r="4457" spans="1:4" ht="13.5" x14ac:dyDescent="0.25">
      <c r="A4457" s="159"/>
      <c r="B4457" s="159"/>
      <c r="C4457" s="159"/>
      <c r="D4457" s="160"/>
    </row>
    <row r="4458" spans="1:4" ht="13.5" x14ac:dyDescent="0.25">
      <c r="A4458" s="159"/>
      <c r="B4458" s="159"/>
      <c r="C4458" s="159"/>
      <c r="D4458" s="160"/>
    </row>
    <row r="4459" spans="1:4" ht="13.5" x14ac:dyDescent="0.25">
      <c r="A4459" s="159"/>
      <c r="B4459" s="159"/>
      <c r="C4459" s="159"/>
      <c r="D4459" s="160"/>
    </row>
    <row r="4460" spans="1:4" ht="13.5" x14ac:dyDescent="0.25">
      <c r="A4460" s="159"/>
      <c r="B4460" s="159"/>
      <c r="C4460" s="159"/>
      <c r="D4460" s="160"/>
    </row>
    <row r="4461" spans="1:4" ht="13.5" x14ac:dyDescent="0.25">
      <c r="A4461" s="159"/>
      <c r="B4461" s="159"/>
      <c r="C4461" s="159"/>
      <c r="D4461" s="160"/>
    </row>
    <row r="4462" spans="1:4" ht="13.5" x14ac:dyDescent="0.25">
      <c r="A4462" s="159"/>
      <c r="B4462" s="159"/>
      <c r="C4462" s="159"/>
      <c r="D4462" s="160"/>
    </row>
    <row r="4463" spans="1:4" ht="13.5" x14ac:dyDescent="0.25">
      <c r="A4463" s="159"/>
      <c r="B4463" s="159"/>
      <c r="C4463" s="159"/>
      <c r="D4463" s="160"/>
    </row>
    <row r="4464" spans="1:4" ht="13.5" x14ac:dyDescent="0.25">
      <c r="A4464" s="159"/>
      <c r="B4464" s="159"/>
      <c r="C4464" s="159"/>
      <c r="D4464" s="160"/>
    </row>
    <row r="4465" spans="1:4" ht="13.5" x14ac:dyDescent="0.25">
      <c r="A4465" s="159"/>
      <c r="B4465" s="159"/>
      <c r="C4465" s="159"/>
      <c r="D4465" s="160"/>
    </row>
    <row r="4466" spans="1:4" ht="13.5" x14ac:dyDescent="0.25">
      <c r="A4466" s="159"/>
      <c r="B4466" s="159"/>
      <c r="C4466" s="159"/>
      <c r="D4466" s="160"/>
    </row>
    <row r="4467" spans="1:4" ht="13.5" x14ac:dyDescent="0.25">
      <c r="A4467" s="159"/>
      <c r="B4467" s="159"/>
      <c r="C4467" s="159"/>
      <c r="D4467" s="160"/>
    </row>
    <row r="4468" spans="1:4" ht="13.5" x14ac:dyDescent="0.25">
      <c r="A4468" s="159"/>
      <c r="B4468" s="159"/>
      <c r="C4468" s="159"/>
      <c r="D4468" s="160"/>
    </row>
    <row r="4469" spans="1:4" ht="13.5" x14ac:dyDescent="0.25">
      <c r="A4469" s="159"/>
      <c r="B4469" s="159"/>
      <c r="C4469" s="159"/>
      <c r="D4469" s="160"/>
    </row>
    <row r="4470" spans="1:4" ht="13.5" x14ac:dyDescent="0.25">
      <c r="A4470" s="159"/>
      <c r="B4470" s="159"/>
      <c r="C4470" s="159"/>
      <c r="D4470" s="160"/>
    </row>
    <row r="4471" spans="1:4" ht="13.5" x14ac:dyDescent="0.25">
      <c r="A4471" s="159"/>
      <c r="B4471" s="159"/>
      <c r="C4471" s="159"/>
      <c r="D4471" s="160"/>
    </row>
    <row r="4472" spans="1:4" ht="13.5" x14ac:dyDescent="0.25">
      <c r="A4472" s="159"/>
      <c r="B4472" s="159"/>
      <c r="C4472" s="159"/>
      <c r="D4472" s="160"/>
    </row>
    <row r="4473" spans="1:4" ht="13.5" x14ac:dyDescent="0.25">
      <c r="A4473" s="159"/>
      <c r="B4473" s="159"/>
      <c r="C4473" s="159"/>
      <c r="D4473" s="160"/>
    </row>
    <row r="4474" spans="1:4" ht="13.5" x14ac:dyDescent="0.25">
      <c r="A4474" s="159"/>
      <c r="B4474" s="159"/>
      <c r="C4474" s="159"/>
      <c r="D4474" s="160"/>
    </row>
    <row r="4475" spans="1:4" ht="13.5" x14ac:dyDescent="0.25">
      <c r="A4475" s="159"/>
      <c r="B4475" s="159"/>
      <c r="C4475" s="159"/>
      <c r="D4475" s="160"/>
    </row>
    <row r="4476" spans="1:4" ht="13.5" x14ac:dyDescent="0.25">
      <c r="A4476" s="159"/>
      <c r="B4476" s="159"/>
      <c r="C4476" s="159"/>
      <c r="D4476" s="160"/>
    </row>
    <row r="4477" spans="1:4" ht="13.5" x14ac:dyDescent="0.25">
      <c r="A4477" s="159"/>
      <c r="B4477" s="159"/>
      <c r="C4477" s="159"/>
      <c r="D4477" s="160"/>
    </row>
    <row r="4478" spans="1:4" ht="13.5" x14ac:dyDescent="0.25">
      <c r="A4478" s="159"/>
      <c r="B4478" s="159"/>
      <c r="C4478" s="159"/>
      <c r="D4478" s="160"/>
    </row>
    <row r="4479" spans="1:4" ht="13.5" x14ac:dyDescent="0.25">
      <c r="A4479" s="159"/>
      <c r="B4479" s="159"/>
      <c r="C4479" s="159"/>
      <c r="D4479" s="160"/>
    </row>
    <row r="4480" spans="1:4" ht="13.5" x14ac:dyDescent="0.25">
      <c r="A4480" s="159"/>
      <c r="B4480" s="159"/>
      <c r="C4480" s="159"/>
      <c r="D4480" s="160"/>
    </row>
    <row r="4481" spans="1:4" ht="13.5" x14ac:dyDescent="0.25">
      <c r="A4481" s="159"/>
      <c r="B4481" s="159"/>
      <c r="C4481" s="159"/>
      <c r="D4481" s="160"/>
    </row>
    <row r="4482" spans="1:4" ht="13.5" x14ac:dyDescent="0.25">
      <c r="A4482" s="159"/>
      <c r="B4482" s="159"/>
      <c r="C4482" s="159"/>
      <c r="D4482" s="160"/>
    </row>
    <row r="4483" spans="1:4" ht="13.5" x14ac:dyDescent="0.25">
      <c r="A4483" s="159"/>
      <c r="B4483" s="159"/>
      <c r="C4483" s="159"/>
      <c r="D4483" s="160"/>
    </row>
    <row r="4484" spans="1:4" ht="13.5" x14ac:dyDescent="0.25">
      <c r="A4484" s="159"/>
      <c r="B4484" s="159"/>
      <c r="C4484" s="159"/>
      <c r="D4484" s="160"/>
    </row>
    <row r="4485" spans="1:4" ht="13.5" x14ac:dyDescent="0.25">
      <c r="A4485" s="159"/>
      <c r="B4485" s="159"/>
      <c r="C4485" s="159"/>
      <c r="D4485" s="160"/>
    </row>
    <row r="4486" spans="1:4" ht="13.5" x14ac:dyDescent="0.25">
      <c r="A4486" s="159"/>
      <c r="B4486" s="159"/>
      <c r="C4486" s="159"/>
      <c r="D4486" s="160"/>
    </row>
    <row r="4487" spans="1:4" ht="13.5" x14ac:dyDescent="0.25">
      <c r="A4487" s="159"/>
      <c r="B4487" s="159"/>
      <c r="C4487" s="159"/>
      <c r="D4487" s="160"/>
    </row>
    <row r="4488" spans="1:4" ht="13.5" x14ac:dyDescent="0.25">
      <c r="A4488" s="159"/>
      <c r="B4488" s="159"/>
      <c r="C4488" s="159"/>
      <c r="D4488" s="160"/>
    </row>
    <row r="4489" spans="1:4" ht="13.5" x14ac:dyDescent="0.25">
      <c r="A4489" s="159"/>
      <c r="B4489" s="159"/>
      <c r="C4489" s="159"/>
      <c r="D4489" s="160"/>
    </row>
    <row r="4490" spans="1:4" ht="13.5" x14ac:dyDescent="0.25">
      <c r="A4490" s="159"/>
      <c r="B4490" s="159"/>
      <c r="C4490" s="159"/>
      <c r="D4490" s="160"/>
    </row>
    <row r="4491" spans="1:4" ht="13.5" x14ac:dyDescent="0.25">
      <c r="A4491" s="159"/>
      <c r="B4491" s="159"/>
      <c r="C4491" s="159"/>
      <c r="D4491" s="160"/>
    </row>
    <row r="4492" spans="1:4" ht="13.5" x14ac:dyDescent="0.25">
      <c r="A4492" s="159"/>
      <c r="B4492" s="159"/>
      <c r="C4492" s="159"/>
      <c r="D4492" s="160"/>
    </row>
    <row r="4493" spans="1:4" ht="13.5" x14ac:dyDescent="0.25">
      <c r="A4493" s="159"/>
      <c r="B4493" s="159"/>
      <c r="C4493" s="159"/>
      <c r="D4493" s="160"/>
    </row>
    <row r="4494" spans="1:4" ht="13.5" x14ac:dyDescent="0.25">
      <c r="A4494" s="159"/>
      <c r="B4494" s="159"/>
      <c r="C4494" s="159"/>
      <c r="D4494" s="160"/>
    </row>
    <row r="4495" spans="1:4" ht="13.5" x14ac:dyDescent="0.25">
      <c r="A4495" s="159"/>
      <c r="B4495" s="159"/>
      <c r="C4495" s="159"/>
      <c r="D4495" s="160"/>
    </row>
    <row r="4496" spans="1:4" ht="13.5" x14ac:dyDescent="0.25">
      <c r="A4496" s="159"/>
      <c r="B4496" s="159"/>
      <c r="C4496" s="159"/>
      <c r="D4496" s="160"/>
    </row>
    <row r="4497" spans="1:4" ht="13.5" x14ac:dyDescent="0.25">
      <c r="A4497" s="159"/>
      <c r="B4497" s="159"/>
      <c r="C4497" s="159"/>
      <c r="D4497" s="160"/>
    </row>
    <row r="4498" spans="1:4" ht="13.5" x14ac:dyDescent="0.25">
      <c r="A4498" s="159"/>
      <c r="B4498" s="159"/>
      <c r="C4498" s="159"/>
      <c r="D4498" s="160"/>
    </row>
    <row r="4499" spans="1:4" ht="13.5" x14ac:dyDescent="0.25">
      <c r="A4499" s="159"/>
      <c r="B4499" s="159"/>
      <c r="C4499" s="159"/>
      <c r="D4499" s="160"/>
    </row>
    <row r="4500" spans="1:4" ht="13.5" x14ac:dyDescent="0.25">
      <c r="A4500" s="159"/>
      <c r="B4500" s="159"/>
      <c r="C4500" s="159"/>
      <c r="D4500" s="160"/>
    </row>
    <row r="4501" spans="1:4" ht="13.5" x14ac:dyDescent="0.25">
      <c r="A4501" s="159"/>
      <c r="B4501" s="159"/>
      <c r="C4501" s="159"/>
      <c r="D4501" s="160"/>
    </row>
    <row r="4502" spans="1:4" ht="13.5" x14ac:dyDescent="0.25">
      <c r="A4502" s="159"/>
      <c r="B4502" s="159"/>
      <c r="C4502" s="159"/>
      <c r="D4502" s="160"/>
    </row>
    <row r="4503" spans="1:4" ht="13.5" x14ac:dyDescent="0.25">
      <c r="A4503" s="159"/>
      <c r="B4503" s="159"/>
      <c r="C4503" s="159"/>
      <c r="D4503" s="160"/>
    </row>
    <row r="4504" spans="1:4" ht="13.5" x14ac:dyDescent="0.25">
      <c r="A4504" s="159"/>
      <c r="B4504" s="159"/>
      <c r="C4504" s="159"/>
      <c r="D4504" s="160"/>
    </row>
    <row r="4505" spans="1:4" ht="13.5" x14ac:dyDescent="0.25">
      <c r="A4505" s="159"/>
      <c r="B4505" s="159"/>
      <c r="C4505" s="159"/>
      <c r="D4505" s="160"/>
    </row>
    <row r="4506" spans="1:4" ht="13.5" x14ac:dyDescent="0.25">
      <c r="A4506" s="159"/>
      <c r="B4506" s="159"/>
      <c r="C4506" s="159"/>
      <c r="D4506" s="160"/>
    </row>
    <row r="4507" spans="1:4" ht="13.5" x14ac:dyDescent="0.25">
      <c r="A4507" s="159"/>
      <c r="B4507" s="159"/>
      <c r="C4507" s="159"/>
      <c r="D4507" s="160"/>
    </row>
    <row r="4508" spans="1:4" ht="13.5" x14ac:dyDescent="0.25">
      <c r="A4508" s="159"/>
      <c r="B4508" s="159"/>
      <c r="C4508" s="159"/>
      <c r="D4508" s="160"/>
    </row>
    <row r="4509" spans="1:4" ht="13.5" x14ac:dyDescent="0.25">
      <c r="A4509" s="159"/>
      <c r="B4509" s="159"/>
      <c r="C4509" s="159"/>
      <c r="D4509" s="160"/>
    </row>
    <row r="4510" spans="1:4" ht="13.5" x14ac:dyDescent="0.25">
      <c r="A4510" s="159"/>
      <c r="B4510" s="159"/>
      <c r="C4510" s="159"/>
      <c r="D4510" s="160"/>
    </row>
    <row r="4511" spans="1:4" ht="13.5" x14ac:dyDescent="0.25">
      <c r="A4511" s="159"/>
      <c r="B4511" s="159"/>
      <c r="C4511" s="159"/>
      <c r="D4511" s="160"/>
    </row>
    <row r="4512" spans="1:4" ht="13.5" x14ac:dyDescent="0.25">
      <c r="A4512" s="159"/>
      <c r="B4512" s="159"/>
      <c r="C4512" s="159"/>
      <c r="D4512" s="160"/>
    </row>
    <row r="4513" spans="1:4" ht="13.5" x14ac:dyDescent="0.25">
      <c r="A4513" s="159"/>
      <c r="B4513" s="159"/>
      <c r="C4513" s="159"/>
      <c r="D4513" s="160"/>
    </row>
    <row r="4514" spans="1:4" ht="13.5" x14ac:dyDescent="0.25">
      <c r="A4514" s="159"/>
      <c r="B4514" s="159"/>
      <c r="C4514" s="159"/>
      <c r="D4514" s="160"/>
    </row>
    <row r="4515" spans="1:4" ht="13.5" x14ac:dyDescent="0.25">
      <c r="A4515" s="159"/>
      <c r="B4515" s="159"/>
      <c r="C4515" s="159"/>
      <c r="D4515" s="160"/>
    </row>
    <row r="4516" spans="1:4" ht="13.5" x14ac:dyDescent="0.25">
      <c r="A4516" s="159"/>
      <c r="B4516" s="159"/>
      <c r="C4516" s="159"/>
      <c r="D4516" s="160"/>
    </row>
    <row r="4517" spans="1:4" ht="13.5" x14ac:dyDescent="0.25">
      <c r="A4517" s="159"/>
      <c r="B4517" s="159"/>
      <c r="C4517" s="159"/>
      <c r="D4517" s="160"/>
    </row>
    <row r="4518" spans="1:4" ht="13.5" x14ac:dyDescent="0.25">
      <c r="A4518" s="159"/>
      <c r="B4518" s="159"/>
      <c r="C4518" s="159"/>
      <c r="D4518" s="160"/>
    </row>
    <row r="4519" spans="1:4" ht="13.5" x14ac:dyDescent="0.25">
      <c r="A4519" s="159"/>
      <c r="B4519" s="159"/>
      <c r="C4519" s="159"/>
      <c r="D4519" s="160"/>
    </row>
    <row r="4520" spans="1:4" ht="13.5" x14ac:dyDescent="0.25">
      <c r="A4520" s="159"/>
      <c r="B4520" s="159"/>
      <c r="C4520" s="159"/>
      <c r="D4520" s="160"/>
    </row>
    <row r="4521" spans="1:4" ht="13.5" x14ac:dyDescent="0.25">
      <c r="A4521" s="159"/>
      <c r="B4521" s="159"/>
      <c r="C4521" s="159"/>
      <c r="D4521" s="160"/>
    </row>
    <row r="4522" spans="1:4" ht="13.5" x14ac:dyDescent="0.25">
      <c r="A4522" s="159"/>
      <c r="B4522" s="159"/>
      <c r="C4522" s="159"/>
      <c r="D4522" s="160"/>
    </row>
    <row r="4523" spans="1:4" ht="13.5" x14ac:dyDescent="0.25">
      <c r="A4523" s="159"/>
      <c r="B4523" s="159"/>
      <c r="C4523" s="159"/>
      <c r="D4523" s="160"/>
    </row>
    <row r="4524" spans="1:4" ht="13.5" x14ac:dyDescent="0.25">
      <c r="A4524" s="159"/>
      <c r="B4524" s="159"/>
      <c r="C4524" s="159"/>
      <c r="D4524" s="160"/>
    </row>
    <row r="4525" spans="1:4" ht="13.5" x14ac:dyDescent="0.25">
      <c r="A4525" s="159"/>
      <c r="B4525" s="159"/>
      <c r="C4525" s="159"/>
      <c r="D4525" s="160"/>
    </row>
    <row r="4526" spans="1:4" ht="13.5" x14ac:dyDescent="0.25">
      <c r="A4526" s="159"/>
      <c r="B4526" s="159"/>
      <c r="C4526" s="159"/>
      <c r="D4526" s="160"/>
    </row>
    <row r="4527" spans="1:4" ht="13.5" x14ac:dyDescent="0.25">
      <c r="A4527" s="159"/>
      <c r="B4527" s="159"/>
      <c r="C4527" s="159"/>
      <c r="D4527" s="160"/>
    </row>
    <row r="4528" spans="1:4" ht="13.5" x14ac:dyDescent="0.25">
      <c r="A4528" s="159"/>
      <c r="B4528" s="159"/>
      <c r="C4528" s="159"/>
      <c r="D4528" s="160"/>
    </row>
    <row r="4529" spans="1:4" ht="13.5" x14ac:dyDescent="0.25">
      <c r="A4529" s="159"/>
      <c r="B4529" s="159"/>
      <c r="C4529" s="159"/>
      <c r="D4529" s="160"/>
    </row>
    <row r="4530" spans="1:4" ht="13.5" x14ac:dyDescent="0.25">
      <c r="A4530" s="159"/>
      <c r="B4530" s="159"/>
      <c r="C4530" s="159"/>
      <c r="D4530" s="160"/>
    </row>
    <row r="4531" spans="1:4" ht="13.5" x14ac:dyDescent="0.25">
      <c r="A4531" s="159"/>
      <c r="B4531" s="159"/>
      <c r="C4531" s="159"/>
      <c r="D4531" s="160"/>
    </row>
    <row r="4532" spans="1:4" ht="13.5" x14ac:dyDescent="0.25">
      <c r="A4532" s="159"/>
      <c r="B4532" s="159"/>
      <c r="C4532" s="159"/>
      <c r="D4532" s="160"/>
    </row>
    <row r="4533" spans="1:4" ht="13.5" x14ac:dyDescent="0.25">
      <c r="A4533" s="159"/>
      <c r="B4533" s="159"/>
      <c r="C4533" s="159"/>
      <c r="D4533" s="160"/>
    </row>
    <row r="4534" spans="1:4" ht="13.5" x14ac:dyDescent="0.25">
      <c r="A4534" s="159"/>
      <c r="B4534" s="159"/>
      <c r="C4534" s="159"/>
      <c r="D4534" s="160"/>
    </row>
    <row r="4535" spans="1:4" ht="13.5" x14ac:dyDescent="0.25">
      <c r="A4535" s="159"/>
      <c r="B4535" s="159"/>
      <c r="C4535" s="159"/>
      <c r="D4535" s="160"/>
    </row>
    <row r="4536" spans="1:4" ht="13.5" x14ac:dyDescent="0.25">
      <c r="A4536" s="159"/>
      <c r="B4536" s="159"/>
      <c r="C4536" s="159"/>
      <c r="D4536" s="160"/>
    </row>
    <row r="4537" spans="1:4" ht="13.5" x14ac:dyDescent="0.25">
      <c r="A4537" s="159"/>
      <c r="B4537" s="159"/>
      <c r="C4537" s="159"/>
      <c r="D4537" s="160"/>
    </row>
    <row r="4538" spans="1:4" ht="13.5" x14ac:dyDescent="0.25">
      <c r="A4538" s="159"/>
      <c r="B4538" s="159"/>
      <c r="C4538" s="159"/>
      <c r="D4538" s="160"/>
    </row>
    <row r="4539" spans="1:4" ht="13.5" x14ac:dyDescent="0.25">
      <c r="A4539" s="159"/>
      <c r="B4539" s="159"/>
      <c r="C4539" s="159"/>
      <c r="D4539" s="160"/>
    </row>
    <row r="4540" spans="1:4" ht="13.5" x14ac:dyDescent="0.25">
      <c r="A4540" s="159"/>
      <c r="B4540" s="159"/>
      <c r="C4540" s="159"/>
      <c r="D4540" s="160"/>
    </row>
    <row r="4541" spans="1:4" ht="13.5" x14ac:dyDescent="0.25">
      <c r="A4541" s="159"/>
      <c r="B4541" s="159"/>
      <c r="C4541" s="159"/>
      <c r="D4541" s="160"/>
    </row>
    <row r="4542" spans="1:4" ht="13.5" x14ac:dyDescent="0.25">
      <c r="A4542" s="159"/>
      <c r="B4542" s="159"/>
      <c r="C4542" s="159"/>
      <c r="D4542" s="160"/>
    </row>
    <row r="4543" spans="1:4" ht="13.5" x14ac:dyDescent="0.25">
      <c r="A4543" s="159"/>
      <c r="B4543" s="159"/>
      <c r="C4543" s="159"/>
      <c r="D4543" s="160"/>
    </row>
    <row r="4544" spans="1:4" ht="13.5" x14ac:dyDescent="0.25">
      <c r="A4544" s="159"/>
      <c r="B4544" s="159"/>
      <c r="C4544" s="159"/>
      <c r="D4544" s="160"/>
    </row>
    <row r="4545" spans="1:4" ht="13.5" x14ac:dyDescent="0.25">
      <c r="A4545" s="159"/>
      <c r="B4545" s="159"/>
      <c r="C4545" s="159"/>
      <c r="D4545" s="160"/>
    </row>
    <row r="4546" spans="1:4" ht="13.5" x14ac:dyDescent="0.25">
      <c r="A4546" s="159"/>
      <c r="B4546" s="159"/>
      <c r="C4546" s="159"/>
      <c r="D4546" s="160"/>
    </row>
    <row r="4547" spans="1:4" ht="13.5" x14ac:dyDescent="0.25">
      <c r="A4547" s="159"/>
      <c r="B4547" s="159"/>
      <c r="C4547" s="159"/>
      <c r="D4547" s="160"/>
    </row>
    <row r="4548" spans="1:4" ht="13.5" x14ac:dyDescent="0.25">
      <c r="A4548" s="159"/>
      <c r="B4548" s="159"/>
      <c r="C4548" s="159"/>
      <c r="D4548" s="160"/>
    </row>
    <row r="4549" spans="1:4" ht="13.5" x14ac:dyDescent="0.25">
      <c r="A4549" s="159"/>
      <c r="B4549" s="159"/>
      <c r="C4549" s="159"/>
      <c r="D4549" s="160"/>
    </row>
    <row r="4550" spans="1:4" ht="13.5" x14ac:dyDescent="0.25">
      <c r="A4550" s="159"/>
      <c r="B4550" s="159"/>
      <c r="C4550" s="159"/>
      <c r="D4550" s="160"/>
    </row>
    <row r="4551" spans="1:4" ht="13.5" x14ac:dyDescent="0.25">
      <c r="A4551" s="159"/>
      <c r="B4551" s="159"/>
      <c r="C4551" s="159"/>
      <c r="D4551" s="160"/>
    </row>
    <row r="4552" spans="1:4" ht="13.5" x14ac:dyDescent="0.25">
      <c r="A4552" s="159"/>
      <c r="B4552" s="159"/>
      <c r="C4552" s="159"/>
      <c r="D4552" s="160"/>
    </row>
    <row r="4553" spans="1:4" ht="13.5" x14ac:dyDescent="0.25">
      <c r="A4553" s="159"/>
      <c r="B4553" s="159"/>
      <c r="C4553" s="159"/>
      <c r="D4553" s="160"/>
    </row>
    <row r="4554" spans="1:4" ht="13.5" x14ac:dyDescent="0.25">
      <c r="A4554" s="159"/>
      <c r="B4554" s="159"/>
      <c r="C4554" s="159"/>
      <c r="D4554" s="160"/>
    </row>
    <row r="4555" spans="1:4" ht="13.5" x14ac:dyDescent="0.25">
      <c r="A4555" s="159"/>
      <c r="B4555" s="159"/>
      <c r="C4555" s="159"/>
      <c r="D4555" s="160"/>
    </row>
    <row r="4556" spans="1:4" ht="13.5" x14ac:dyDescent="0.25">
      <c r="A4556" s="159"/>
      <c r="B4556" s="159"/>
      <c r="C4556" s="159"/>
      <c r="D4556" s="160"/>
    </row>
    <row r="4557" spans="1:4" ht="13.5" x14ac:dyDescent="0.25">
      <c r="A4557" s="159"/>
      <c r="B4557" s="159"/>
      <c r="C4557" s="159"/>
      <c r="D4557" s="160"/>
    </row>
    <row r="4558" spans="1:4" ht="13.5" x14ac:dyDescent="0.25">
      <c r="A4558" s="159"/>
      <c r="B4558" s="159"/>
      <c r="C4558" s="159"/>
      <c r="D4558" s="160"/>
    </row>
    <row r="4559" spans="1:4" ht="13.5" x14ac:dyDescent="0.25">
      <c r="A4559" s="159"/>
      <c r="B4559" s="159"/>
      <c r="C4559" s="159"/>
      <c r="D4559" s="160"/>
    </row>
    <row r="4560" spans="1:4" ht="13.5" x14ac:dyDescent="0.25">
      <c r="A4560" s="159"/>
      <c r="B4560" s="159"/>
      <c r="C4560" s="159"/>
      <c r="D4560" s="160"/>
    </row>
    <row r="4561" spans="1:4" ht="13.5" x14ac:dyDescent="0.25">
      <c r="A4561" s="159"/>
      <c r="B4561" s="159"/>
      <c r="C4561" s="159"/>
      <c r="D4561" s="160"/>
    </row>
    <row r="4562" spans="1:4" ht="13.5" x14ac:dyDescent="0.25">
      <c r="A4562" s="159"/>
      <c r="B4562" s="159"/>
      <c r="C4562" s="159"/>
      <c r="D4562" s="160"/>
    </row>
    <row r="4563" spans="1:4" ht="13.5" x14ac:dyDescent="0.25">
      <c r="A4563" s="159"/>
      <c r="B4563" s="159"/>
      <c r="C4563" s="159"/>
      <c r="D4563" s="160"/>
    </row>
    <row r="4564" spans="1:4" ht="13.5" x14ac:dyDescent="0.25">
      <c r="A4564" s="159"/>
      <c r="B4564" s="159"/>
      <c r="C4564" s="159"/>
      <c r="D4564" s="160"/>
    </row>
    <row r="4565" spans="1:4" ht="13.5" x14ac:dyDescent="0.25">
      <c r="A4565" s="159"/>
      <c r="B4565" s="159"/>
      <c r="C4565" s="159"/>
      <c r="D4565" s="160"/>
    </row>
    <row r="4566" spans="1:4" ht="13.5" x14ac:dyDescent="0.25">
      <c r="A4566" s="159"/>
      <c r="B4566" s="159"/>
      <c r="C4566" s="159"/>
      <c r="D4566" s="160"/>
    </row>
    <row r="4567" spans="1:4" ht="13.5" x14ac:dyDescent="0.25">
      <c r="A4567" s="159"/>
      <c r="B4567" s="159"/>
      <c r="C4567" s="159"/>
      <c r="D4567" s="160"/>
    </row>
    <row r="4568" spans="1:4" ht="13.5" x14ac:dyDescent="0.25">
      <c r="A4568" s="159"/>
      <c r="B4568" s="159"/>
      <c r="C4568" s="159"/>
      <c r="D4568" s="160"/>
    </row>
    <row r="4569" spans="1:4" ht="13.5" x14ac:dyDescent="0.25">
      <c r="A4569" s="159"/>
      <c r="B4569" s="159"/>
      <c r="C4569" s="159"/>
      <c r="D4569" s="160"/>
    </row>
    <row r="4570" spans="1:4" ht="13.5" x14ac:dyDescent="0.25">
      <c r="A4570" s="159"/>
      <c r="B4570" s="159"/>
      <c r="C4570" s="159"/>
      <c r="D4570" s="160"/>
    </row>
    <row r="4571" spans="1:4" ht="13.5" x14ac:dyDescent="0.25">
      <c r="A4571" s="159"/>
      <c r="B4571" s="159"/>
      <c r="C4571" s="159"/>
      <c r="D4571" s="160"/>
    </row>
    <row r="4572" spans="1:4" ht="13.5" x14ac:dyDescent="0.25">
      <c r="A4572" s="159"/>
      <c r="B4572" s="159"/>
      <c r="C4572" s="159"/>
      <c r="D4572" s="160"/>
    </row>
    <row r="4573" spans="1:4" ht="13.5" x14ac:dyDescent="0.25">
      <c r="A4573" s="159"/>
      <c r="B4573" s="159"/>
      <c r="C4573" s="159"/>
      <c r="D4573" s="160"/>
    </row>
    <row r="4574" spans="1:4" ht="13.5" x14ac:dyDescent="0.25">
      <c r="A4574" s="159"/>
      <c r="B4574" s="159"/>
      <c r="C4574" s="159"/>
      <c r="D4574" s="160"/>
    </row>
    <row r="4575" spans="1:4" ht="13.5" x14ac:dyDescent="0.25">
      <c r="A4575" s="159"/>
      <c r="B4575" s="159"/>
      <c r="C4575" s="159"/>
      <c r="D4575" s="160"/>
    </row>
    <row r="4576" spans="1:4" ht="13.5" x14ac:dyDescent="0.25">
      <c r="A4576" s="159"/>
      <c r="B4576" s="159"/>
      <c r="C4576" s="159"/>
      <c r="D4576" s="160"/>
    </row>
    <row r="4577" spans="1:4" ht="13.5" x14ac:dyDescent="0.25">
      <c r="A4577" s="159"/>
      <c r="B4577" s="159"/>
      <c r="C4577" s="159"/>
      <c r="D4577" s="160"/>
    </row>
    <row r="4578" spans="1:4" ht="13.5" x14ac:dyDescent="0.25">
      <c r="A4578" s="159"/>
      <c r="B4578" s="159"/>
      <c r="C4578" s="159"/>
      <c r="D4578" s="160"/>
    </row>
    <row r="4579" spans="1:4" ht="13.5" x14ac:dyDescent="0.25">
      <c r="A4579" s="159"/>
      <c r="B4579" s="159"/>
      <c r="C4579" s="159"/>
      <c r="D4579" s="160"/>
    </row>
    <row r="4580" spans="1:4" ht="13.5" x14ac:dyDescent="0.25">
      <c r="A4580" s="159"/>
      <c r="B4580" s="159"/>
      <c r="C4580" s="159"/>
      <c r="D4580" s="160"/>
    </row>
    <row r="4581" spans="1:4" ht="13.5" x14ac:dyDescent="0.25">
      <c r="A4581" s="159"/>
      <c r="B4581" s="159"/>
      <c r="C4581" s="159"/>
      <c r="D4581" s="160"/>
    </row>
    <row r="4582" spans="1:4" ht="13.5" x14ac:dyDescent="0.25">
      <c r="A4582" s="159"/>
      <c r="B4582" s="159"/>
      <c r="C4582" s="159"/>
      <c r="D4582" s="160"/>
    </row>
    <row r="4583" spans="1:4" ht="13.5" x14ac:dyDescent="0.25">
      <c r="A4583" s="159"/>
      <c r="B4583" s="159"/>
      <c r="C4583" s="159"/>
      <c r="D4583" s="160"/>
    </row>
    <row r="4584" spans="1:4" ht="13.5" x14ac:dyDescent="0.25">
      <c r="A4584" s="159"/>
      <c r="B4584" s="159"/>
      <c r="C4584" s="159"/>
      <c r="D4584" s="160"/>
    </row>
    <row r="4585" spans="1:4" ht="13.5" x14ac:dyDescent="0.25">
      <c r="A4585" s="159"/>
      <c r="B4585" s="159"/>
      <c r="C4585" s="159"/>
      <c r="D4585" s="160"/>
    </row>
    <row r="4586" spans="1:4" ht="13.5" x14ac:dyDescent="0.25">
      <c r="A4586" s="159"/>
      <c r="B4586" s="159"/>
      <c r="C4586" s="159"/>
      <c r="D4586" s="160"/>
    </row>
    <row r="4587" spans="1:4" ht="13.5" x14ac:dyDescent="0.25">
      <c r="A4587" s="159"/>
      <c r="B4587" s="159"/>
      <c r="C4587" s="159"/>
      <c r="D4587" s="160"/>
    </row>
    <row r="4588" spans="1:4" ht="13.5" x14ac:dyDescent="0.25">
      <c r="A4588" s="159"/>
      <c r="B4588" s="159"/>
      <c r="C4588" s="159"/>
      <c r="D4588" s="160"/>
    </row>
    <row r="4589" spans="1:4" ht="13.5" x14ac:dyDescent="0.25">
      <c r="A4589" s="159"/>
      <c r="B4589" s="159"/>
      <c r="C4589" s="159"/>
      <c r="D4589" s="160"/>
    </row>
    <row r="4590" spans="1:4" ht="13.5" x14ac:dyDescent="0.25">
      <c r="A4590" s="159"/>
      <c r="B4590" s="159"/>
      <c r="C4590" s="159"/>
      <c r="D4590" s="160"/>
    </row>
    <row r="4591" spans="1:4" ht="13.5" x14ac:dyDescent="0.25">
      <c r="A4591" s="159"/>
      <c r="B4591" s="159"/>
      <c r="C4591" s="159"/>
      <c r="D4591" s="160"/>
    </row>
    <row r="4592" spans="1:4" ht="13.5" x14ac:dyDescent="0.25">
      <c r="A4592" s="159"/>
      <c r="B4592" s="159"/>
      <c r="C4592" s="159"/>
      <c r="D4592" s="160"/>
    </row>
    <row r="4593" spans="1:4" ht="13.5" x14ac:dyDescent="0.25">
      <c r="A4593" s="159"/>
      <c r="B4593" s="159"/>
      <c r="C4593" s="159"/>
      <c r="D4593" s="160"/>
    </row>
    <row r="4594" spans="1:4" ht="13.5" x14ac:dyDescent="0.25">
      <c r="A4594" s="159"/>
      <c r="B4594" s="159"/>
      <c r="C4594" s="159"/>
      <c r="D4594" s="160"/>
    </row>
    <row r="4595" spans="1:4" ht="13.5" x14ac:dyDescent="0.25">
      <c r="A4595" s="159"/>
      <c r="B4595" s="159"/>
      <c r="C4595" s="159"/>
      <c r="D4595" s="160"/>
    </row>
    <row r="4596" spans="1:4" ht="13.5" x14ac:dyDescent="0.25">
      <c r="A4596" s="159"/>
      <c r="B4596" s="159"/>
      <c r="C4596" s="159"/>
      <c r="D4596" s="160"/>
    </row>
    <row r="4597" spans="1:4" ht="13.5" x14ac:dyDescent="0.25">
      <c r="A4597" s="159"/>
      <c r="B4597" s="159"/>
      <c r="C4597" s="159"/>
      <c r="D4597" s="160"/>
    </row>
    <row r="4598" spans="1:4" ht="13.5" x14ac:dyDescent="0.25">
      <c r="A4598" s="159"/>
      <c r="B4598" s="159"/>
      <c r="C4598" s="159"/>
      <c r="D4598" s="160"/>
    </row>
    <row r="4599" spans="1:4" ht="13.5" x14ac:dyDescent="0.25">
      <c r="A4599" s="159"/>
      <c r="B4599" s="159"/>
      <c r="C4599" s="159"/>
      <c r="D4599" s="160"/>
    </row>
    <row r="4600" spans="1:4" ht="13.5" x14ac:dyDescent="0.25">
      <c r="A4600" s="159"/>
      <c r="B4600" s="159"/>
      <c r="C4600" s="159"/>
      <c r="D4600" s="160"/>
    </row>
    <row r="4601" spans="1:4" ht="13.5" x14ac:dyDescent="0.25">
      <c r="A4601" s="159"/>
      <c r="B4601" s="159"/>
      <c r="C4601" s="159"/>
      <c r="D4601" s="160"/>
    </row>
    <row r="4602" spans="1:4" ht="13.5" x14ac:dyDescent="0.25">
      <c r="A4602" s="159"/>
      <c r="B4602" s="159"/>
      <c r="C4602" s="159"/>
      <c r="D4602" s="160"/>
    </row>
    <row r="4603" spans="1:4" ht="13.5" x14ac:dyDescent="0.25">
      <c r="A4603" s="159"/>
      <c r="B4603" s="159"/>
      <c r="C4603" s="159"/>
      <c r="D4603" s="160"/>
    </row>
    <row r="4604" spans="1:4" ht="13.5" x14ac:dyDescent="0.25">
      <c r="A4604" s="159"/>
      <c r="B4604" s="159"/>
      <c r="C4604" s="159"/>
      <c r="D4604" s="160"/>
    </row>
    <row r="4605" spans="1:4" ht="13.5" x14ac:dyDescent="0.25">
      <c r="A4605" s="159"/>
      <c r="B4605" s="159"/>
      <c r="C4605" s="159"/>
      <c r="D4605" s="160"/>
    </row>
    <row r="4606" spans="1:4" ht="13.5" x14ac:dyDescent="0.25">
      <c r="A4606" s="159"/>
      <c r="B4606" s="159"/>
      <c r="C4606" s="159"/>
      <c r="D4606" s="160"/>
    </row>
    <row r="4607" spans="1:4" ht="13.5" x14ac:dyDescent="0.25">
      <c r="A4607" s="159"/>
      <c r="B4607" s="159"/>
      <c r="C4607" s="159"/>
      <c r="D4607" s="160"/>
    </row>
    <row r="4608" spans="1:4" ht="13.5" x14ac:dyDescent="0.25">
      <c r="A4608" s="159"/>
      <c r="B4608" s="159"/>
      <c r="C4608" s="159"/>
      <c r="D4608" s="160"/>
    </row>
    <row r="4609" spans="1:4" ht="13.5" x14ac:dyDescent="0.25">
      <c r="A4609" s="159"/>
      <c r="B4609" s="159"/>
      <c r="C4609" s="159"/>
      <c r="D4609" s="160"/>
    </row>
    <row r="4610" spans="1:4" ht="13.5" x14ac:dyDescent="0.25">
      <c r="A4610" s="159"/>
      <c r="B4610" s="159"/>
      <c r="C4610" s="159"/>
      <c r="D4610" s="160"/>
    </row>
    <row r="4611" spans="1:4" ht="13.5" x14ac:dyDescent="0.25">
      <c r="A4611" s="159"/>
      <c r="B4611" s="159"/>
      <c r="C4611" s="159"/>
      <c r="D4611" s="160"/>
    </row>
    <row r="4612" spans="1:4" ht="13.5" x14ac:dyDescent="0.25">
      <c r="A4612" s="159"/>
      <c r="B4612" s="159"/>
      <c r="C4612" s="159"/>
      <c r="D4612" s="160"/>
    </row>
    <row r="4613" spans="1:4" ht="13.5" x14ac:dyDescent="0.25">
      <c r="A4613" s="159"/>
      <c r="B4613" s="159"/>
      <c r="C4613" s="159"/>
      <c r="D4613" s="160"/>
    </row>
    <row r="4614" spans="1:4" ht="13.5" x14ac:dyDescent="0.25">
      <c r="A4614" s="159"/>
      <c r="B4614" s="159"/>
      <c r="C4614" s="159"/>
      <c r="D4614" s="160"/>
    </row>
    <row r="4615" spans="1:4" ht="13.5" x14ac:dyDescent="0.25">
      <c r="A4615" s="159"/>
      <c r="B4615" s="159"/>
      <c r="C4615" s="159"/>
      <c r="D4615" s="160"/>
    </row>
    <row r="4616" spans="1:4" ht="13.5" x14ac:dyDescent="0.25">
      <c r="A4616" s="159"/>
      <c r="B4616" s="159"/>
      <c r="C4616" s="159"/>
      <c r="D4616" s="160"/>
    </row>
    <row r="4617" spans="1:4" ht="13.5" x14ac:dyDescent="0.25">
      <c r="A4617" s="159"/>
      <c r="B4617" s="159"/>
      <c r="C4617" s="159"/>
      <c r="D4617" s="160"/>
    </row>
    <row r="4618" spans="1:4" ht="13.5" x14ac:dyDescent="0.25">
      <c r="A4618" s="159"/>
      <c r="B4618" s="159"/>
      <c r="C4618" s="159"/>
      <c r="D4618" s="160"/>
    </row>
    <row r="4619" spans="1:4" ht="13.5" x14ac:dyDescent="0.25">
      <c r="A4619" s="159"/>
      <c r="B4619" s="159"/>
      <c r="C4619" s="159"/>
      <c r="D4619" s="160"/>
    </row>
    <row r="4620" spans="1:4" ht="13.5" x14ac:dyDescent="0.25">
      <c r="A4620" s="159"/>
      <c r="B4620" s="159"/>
      <c r="C4620" s="159"/>
      <c r="D4620" s="160"/>
    </row>
    <row r="4621" spans="1:4" ht="13.5" x14ac:dyDescent="0.25">
      <c r="A4621" s="159"/>
      <c r="B4621" s="159"/>
      <c r="C4621" s="159"/>
      <c r="D4621" s="160"/>
    </row>
    <row r="4622" spans="1:4" ht="13.5" x14ac:dyDescent="0.25">
      <c r="A4622" s="159"/>
      <c r="B4622" s="159"/>
      <c r="C4622" s="159"/>
      <c r="D4622" s="160"/>
    </row>
    <row r="4623" spans="1:4" ht="13.5" x14ac:dyDescent="0.25">
      <c r="A4623" s="159"/>
      <c r="B4623" s="159"/>
      <c r="C4623" s="159"/>
      <c r="D4623" s="160"/>
    </row>
    <row r="4624" spans="1:4" ht="13.5" x14ac:dyDescent="0.25">
      <c r="A4624" s="159"/>
      <c r="B4624" s="159"/>
      <c r="C4624" s="159"/>
      <c r="D4624" s="160"/>
    </row>
    <row r="4625" spans="1:4" ht="13.5" x14ac:dyDescent="0.25">
      <c r="A4625" s="159"/>
      <c r="B4625" s="159"/>
      <c r="C4625" s="159"/>
      <c r="D4625" s="160"/>
    </row>
    <row r="4626" spans="1:4" ht="13.5" x14ac:dyDescent="0.25">
      <c r="A4626" s="159"/>
      <c r="B4626" s="159"/>
      <c r="C4626" s="159"/>
      <c r="D4626" s="160"/>
    </row>
    <row r="4627" spans="1:4" ht="13.5" x14ac:dyDescent="0.25">
      <c r="A4627" s="159"/>
      <c r="B4627" s="159"/>
      <c r="C4627" s="159"/>
      <c r="D4627" s="160"/>
    </row>
    <row r="4628" spans="1:4" ht="13.5" x14ac:dyDescent="0.25">
      <c r="A4628" s="159"/>
      <c r="B4628" s="159"/>
      <c r="C4628" s="159"/>
      <c r="D4628" s="160"/>
    </row>
    <row r="4629" spans="1:4" ht="13.5" x14ac:dyDescent="0.25">
      <c r="A4629" s="159"/>
      <c r="B4629" s="159"/>
      <c r="C4629" s="159"/>
      <c r="D4629" s="160"/>
    </row>
    <row r="4630" spans="1:4" ht="13.5" x14ac:dyDescent="0.25">
      <c r="A4630" s="159"/>
      <c r="B4630" s="159"/>
      <c r="C4630" s="159"/>
      <c r="D4630" s="160"/>
    </row>
    <row r="4631" spans="1:4" ht="13.5" x14ac:dyDescent="0.25">
      <c r="A4631" s="159"/>
      <c r="B4631" s="159"/>
      <c r="C4631" s="159"/>
      <c r="D4631" s="160"/>
    </row>
    <row r="4632" spans="1:4" ht="13.5" x14ac:dyDescent="0.25">
      <c r="A4632" s="159"/>
      <c r="B4632" s="159"/>
      <c r="C4632" s="159"/>
      <c r="D4632" s="160"/>
    </row>
    <row r="4633" spans="1:4" ht="13.5" x14ac:dyDescent="0.25">
      <c r="A4633" s="159"/>
      <c r="B4633" s="159"/>
      <c r="C4633" s="159"/>
      <c r="D4633" s="160"/>
    </row>
    <row r="4634" spans="1:4" ht="13.5" x14ac:dyDescent="0.25">
      <c r="A4634" s="159"/>
      <c r="B4634" s="159"/>
      <c r="C4634" s="159"/>
      <c r="D4634" s="160"/>
    </row>
    <row r="4635" spans="1:4" ht="13.5" x14ac:dyDescent="0.25">
      <c r="A4635" s="159"/>
      <c r="B4635" s="159"/>
      <c r="C4635" s="159"/>
      <c r="D4635" s="160"/>
    </row>
    <row r="4636" spans="1:4" ht="13.5" x14ac:dyDescent="0.25">
      <c r="A4636" s="159"/>
      <c r="B4636" s="159"/>
      <c r="C4636" s="159"/>
      <c r="D4636" s="160"/>
    </row>
    <row r="4637" spans="1:4" ht="13.5" x14ac:dyDescent="0.25">
      <c r="A4637" s="159"/>
      <c r="B4637" s="159"/>
      <c r="C4637" s="159"/>
      <c r="D4637" s="160"/>
    </row>
    <row r="4638" spans="1:4" ht="13.5" x14ac:dyDescent="0.25">
      <c r="A4638" s="159"/>
      <c r="B4638" s="159"/>
      <c r="C4638" s="159"/>
      <c r="D4638" s="160"/>
    </row>
    <row r="4639" spans="1:4" ht="13.5" x14ac:dyDescent="0.25">
      <c r="A4639" s="159"/>
      <c r="B4639" s="159"/>
      <c r="C4639" s="159"/>
      <c r="D4639" s="160"/>
    </row>
    <row r="4640" spans="1:4" ht="13.5" x14ac:dyDescent="0.25">
      <c r="A4640" s="159"/>
      <c r="B4640" s="159"/>
      <c r="C4640" s="159"/>
      <c r="D4640" s="160"/>
    </row>
    <row r="4641" spans="1:4" ht="13.5" x14ac:dyDescent="0.25">
      <c r="A4641" s="159"/>
      <c r="B4641" s="159"/>
      <c r="C4641" s="159"/>
      <c r="D4641" s="160"/>
    </row>
    <row r="4642" spans="1:4" ht="13.5" x14ac:dyDescent="0.25">
      <c r="A4642" s="159"/>
      <c r="B4642" s="159"/>
      <c r="C4642" s="159"/>
      <c r="D4642" s="160"/>
    </row>
    <row r="4643" spans="1:4" ht="13.5" x14ac:dyDescent="0.25">
      <c r="A4643" s="159"/>
      <c r="B4643" s="159"/>
      <c r="C4643" s="159"/>
      <c r="D4643" s="160"/>
    </row>
    <row r="4644" spans="1:4" ht="13.5" x14ac:dyDescent="0.25">
      <c r="A4644" s="159"/>
      <c r="B4644" s="159"/>
      <c r="C4644" s="159"/>
      <c r="D4644" s="160"/>
    </row>
    <row r="4645" spans="1:4" ht="13.5" x14ac:dyDescent="0.25">
      <c r="A4645" s="159"/>
      <c r="B4645" s="159"/>
      <c r="C4645" s="159"/>
      <c r="D4645" s="160"/>
    </row>
    <row r="4646" spans="1:4" ht="13.5" x14ac:dyDescent="0.25">
      <c r="A4646" s="159"/>
      <c r="B4646" s="159"/>
      <c r="C4646" s="159"/>
      <c r="D4646" s="160"/>
    </row>
    <row r="4647" spans="1:4" ht="13.5" x14ac:dyDescent="0.25">
      <c r="A4647" s="159"/>
      <c r="B4647" s="159"/>
      <c r="C4647" s="159"/>
      <c r="D4647" s="160"/>
    </row>
    <row r="4648" spans="1:4" ht="13.5" x14ac:dyDescent="0.25">
      <c r="A4648" s="159"/>
      <c r="B4648" s="159"/>
      <c r="C4648" s="159"/>
      <c r="D4648" s="160"/>
    </row>
    <row r="4649" spans="1:4" ht="13.5" x14ac:dyDescent="0.25">
      <c r="A4649" s="159"/>
      <c r="B4649" s="159"/>
      <c r="C4649" s="159"/>
      <c r="D4649" s="160"/>
    </row>
    <row r="4650" spans="1:4" ht="13.5" x14ac:dyDescent="0.25">
      <c r="A4650" s="159"/>
      <c r="B4650" s="159"/>
      <c r="C4650" s="159"/>
      <c r="D4650" s="160"/>
    </row>
    <row r="4651" spans="1:4" ht="13.5" x14ac:dyDescent="0.25">
      <c r="A4651" s="159"/>
      <c r="B4651" s="159"/>
      <c r="C4651" s="159"/>
      <c r="D4651" s="160"/>
    </row>
    <row r="4652" spans="1:4" ht="13.5" x14ac:dyDescent="0.25">
      <c r="A4652" s="159"/>
      <c r="B4652" s="159"/>
      <c r="C4652" s="159"/>
      <c r="D4652" s="160"/>
    </row>
    <row r="4653" spans="1:4" ht="13.5" x14ac:dyDescent="0.25">
      <c r="A4653" s="159"/>
      <c r="B4653" s="159"/>
      <c r="C4653" s="159"/>
      <c r="D4653" s="160"/>
    </row>
    <row r="4654" spans="1:4" ht="13.5" x14ac:dyDescent="0.25">
      <c r="A4654" s="159"/>
      <c r="B4654" s="159"/>
      <c r="C4654" s="159"/>
      <c r="D4654" s="160"/>
    </row>
    <row r="4655" spans="1:4" ht="13.5" x14ac:dyDescent="0.25">
      <c r="A4655" s="159"/>
      <c r="B4655" s="159"/>
      <c r="C4655" s="159"/>
      <c r="D4655" s="160"/>
    </row>
    <row r="4656" spans="1:4" ht="13.5" x14ac:dyDescent="0.25">
      <c r="A4656" s="159"/>
      <c r="B4656" s="159"/>
      <c r="C4656" s="159"/>
      <c r="D4656" s="160"/>
    </row>
    <row r="4657" spans="1:4" ht="13.5" x14ac:dyDescent="0.25">
      <c r="A4657" s="159"/>
      <c r="B4657" s="159"/>
      <c r="C4657" s="159"/>
      <c r="D4657" s="160"/>
    </row>
    <row r="4658" spans="1:4" ht="13.5" x14ac:dyDescent="0.25">
      <c r="A4658" s="159"/>
      <c r="B4658" s="159"/>
      <c r="C4658" s="159"/>
      <c r="D4658" s="160"/>
    </row>
    <row r="4659" spans="1:4" ht="13.5" x14ac:dyDescent="0.25">
      <c r="A4659" s="159"/>
      <c r="B4659" s="159"/>
      <c r="C4659" s="159"/>
      <c r="D4659" s="160"/>
    </row>
    <row r="4660" spans="1:4" ht="13.5" x14ac:dyDescent="0.25">
      <c r="A4660" s="159"/>
      <c r="B4660" s="159"/>
      <c r="C4660" s="159"/>
      <c r="D4660" s="160"/>
    </row>
    <row r="4661" spans="1:4" ht="13.5" x14ac:dyDescent="0.25">
      <c r="A4661" s="159"/>
      <c r="B4661" s="159"/>
      <c r="C4661" s="159"/>
      <c r="D4661" s="160"/>
    </row>
    <row r="4662" spans="1:4" ht="13.5" x14ac:dyDescent="0.25">
      <c r="A4662" s="159"/>
      <c r="B4662" s="159"/>
      <c r="C4662" s="159"/>
      <c r="D4662" s="160"/>
    </row>
    <row r="4663" spans="1:4" ht="13.5" x14ac:dyDescent="0.25">
      <c r="A4663" s="159"/>
      <c r="B4663" s="159"/>
      <c r="C4663" s="159"/>
      <c r="D4663" s="160"/>
    </row>
    <row r="4664" spans="1:4" ht="13.5" x14ac:dyDescent="0.25">
      <c r="A4664" s="159"/>
      <c r="B4664" s="159"/>
      <c r="C4664" s="159"/>
      <c r="D4664" s="160"/>
    </row>
    <row r="4665" spans="1:4" ht="13.5" x14ac:dyDescent="0.25">
      <c r="A4665" s="159"/>
      <c r="B4665" s="159"/>
      <c r="C4665" s="159"/>
      <c r="D4665" s="160"/>
    </row>
    <row r="4666" spans="1:4" ht="13.5" x14ac:dyDescent="0.25">
      <c r="A4666" s="159"/>
      <c r="B4666" s="159"/>
      <c r="C4666" s="159"/>
      <c r="D4666" s="160"/>
    </row>
    <row r="4667" spans="1:4" ht="13.5" x14ac:dyDescent="0.25">
      <c r="A4667" s="159"/>
      <c r="B4667" s="159"/>
      <c r="C4667" s="159"/>
      <c r="D4667" s="160"/>
    </row>
    <row r="4668" spans="1:4" ht="13.5" x14ac:dyDescent="0.25">
      <c r="A4668" s="159"/>
      <c r="B4668" s="159"/>
      <c r="C4668" s="159"/>
      <c r="D4668" s="160"/>
    </row>
    <row r="4669" spans="1:4" ht="13.5" x14ac:dyDescent="0.25">
      <c r="A4669" s="159"/>
      <c r="B4669" s="159"/>
      <c r="C4669" s="159"/>
      <c r="D4669" s="160"/>
    </row>
    <row r="4670" spans="1:4" ht="13.5" x14ac:dyDescent="0.25">
      <c r="A4670" s="159"/>
      <c r="B4670" s="159"/>
      <c r="C4670" s="159"/>
      <c r="D4670" s="160"/>
    </row>
    <row r="4671" spans="1:4" ht="13.5" x14ac:dyDescent="0.25">
      <c r="A4671" s="159"/>
      <c r="B4671" s="159"/>
      <c r="C4671" s="159"/>
      <c r="D4671" s="160"/>
    </row>
    <row r="4672" spans="1:4" ht="13.5" x14ac:dyDescent="0.25">
      <c r="A4672" s="159"/>
      <c r="B4672" s="159"/>
      <c r="C4672" s="159"/>
      <c r="D4672" s="160"/>
    </row>
    <row r="4673" spans="1:4" ht="13.5" x14ac:dyDescent="0.25">
      <c r="A4673" s="159"/>
      <c r="B4673" s="159"/>
      <c r="C4673" s="159"/>
      <c r="D4673" s="160"/>
    </row>
    <row r="4674" spans="1:4" ht="13.5" x14ac:dyDescent="0.25">
      <c r="A4674" s="159"/>
      <c r="B4674" s="159"/>
      <c r="C4674" s="159"/>
      <c r="D4674" s="160"/>
    </row>
    <row r="4675" spans="1:4" ht="13.5" x14ac:dyDescent="0.25">
      <c r="A4675" s="159"/>
      <c r="B4675" s="159"/>
      <c r="C4675" s="159"/>
      <c r="D4675" s="160"/>
    </row>
    <row r="4676" spans="1:4" ht="13.5" x14ac:dyDescent="0.25">
      <c r="A4676" s="159"/>
      <c r="B4676" s="159"/>
      <c r="C4676" s="159"/>
      <c r="D4676" s="160"/>
    </row>
    <row r="4677" spans="1:4" ht="13.5" x14ac:dyDescent="0.25">
      <c r="A4677" s="159"/>
      <c r="B4677" s="159"/>
      <c r="C4677" s="159"/>
      <c r="D4677" s="160"/>
    </row>
    <row r="4678" spans="1:4" ht="13.5" x14ac:dyDescent="0.25">
      <c r="A4678" s="159"/>
      <c r="B4678" s="159"/>
      <c r="C4678" s="159"/>
      <c r="D4678" s="160"/>
    </row>
    <row r="4679" spans="1:4" ht="13.5" x14ac:dyDescent="0.25">
      <c r="A4679" s="159"/>
      <c r="B4679" s="159"/>
      <c r="C4679" s="159"/>
      <c r="D4679" s="160"/>
    </row>
    <row r="4680" spans="1:4" ht="13.5" x14ac:dyDescent="0.25">
      <c r="A4680" s="159"/>
      <c r="B4680" s="159"/>
      <c r="C4680" s="159"/>
      <c r="D4680" s="160"/>
    </row>
    <row r="4681" spans="1:4" ht="13.5" x14ac:dyDescent="0.25">
      <c r="A4681" s="159"/>
      <c r="B4681" s="159"/>
      <c r="C4681" s="159"/>
      <c r="D4681" s="160"/>
    </row>
    <row r="4682" spans="1:4" ht="13.5" x14ac:dyDescent="0.25">
      <c r="A4682" s="159"/>
      <c r="B4682" s="159"/>
      <c r="C4682" s="159"/>
      <c r="D4682" s="160"/>
    </row>
    <row r="4683" spans="1:4" ht="13.5" x14ac:dyDescent="0.25">
      <c r="A4683" s="159"/>
      <c r="B4683" s="159"/>
      <c r="C4683" s="159"/>
      <c r="D4683" s="160"/>
    </row>
    <row r="4684" spans="1:4" ht="13.5" x14ac:dyDescent="0.25">
      <c r="A4684" s="159"/>
      <c r="B4684" s="159"/>
      <c r="C4684" s="159"/>
      <c r="D4684" s="160"/>
    </row>
    <row r="4685" spans="1:4" ht="13.5" x14ac:dyDescent="0.25">
      <c r="A4685" s="159"/>
      <c r="B4685" s="159"/>
      <c r="C4685" s="159"/>
      <c r="D4685" s="160"/>
    </row>
    <row r="4686" spans="1:4" ht="13.5" x14ac:dyDescent="0.25">
      <c r="A4686" s="159"/>
      <c r="B4686" s="159"/>
      <c r="C4686" s="159"/>
      <c r="D4686" s="160"/>
    </row>
    <row r="4687" spans="1:4" ht="13.5" x14ac:dyDescent="0.25">
      <c r="A4687" s="159"/>
      <c r="B4687" s="159"/>
      <c r="C4687" s="159"/>
      <c r="D4687" s="160"/>
    </row>
    <row r="4688" spans="1:4" ht="13.5" x14ac:dyDescent="0.25">
      <c r="A4688" s="159"/>
      <c r="B4688" s="159"/>
      <c r="C4688" s="159"/>
      <c r="D4688" s="160"/>
    </row>
    <row r="4689" spans="1:4" ht="13.5" x14ac:dyDescent="0.25">
      <c r="A4689" s="159"/>
      <c r="B4689" s="159"/>
      <c r="C4689" s="159"/>
      <c r="D4689" s="160"/>
    </row>
    <row r="4690" spans="1:4" ht="13.5" x14ac:dyDescent="0.25">
      <c r="A4690" s="159"/>
      <c r="B4690" s="159"/>
      <c r="C4690" s="159"/>
      <c r="D4690" s="160"/>
    </row>
    <row r="4691" spans="1:4" ht="13.5" x14ac:dyDescent="0.25">
      <c r="A4691" s="159"/>
      <c r="B4691" s="159"/>
      <c r="C4691" s="159"/>
      <c r="D4691" s="160"/>
    </row>
    <row r="4692" spans="1:4" ht="13.5" x14ac:dyDescent="0.25">
      <c r="A4692" s="159"/>
      <c r="B4692" s="159"/>
      <c r="C4692" s="159"/>
      <c r="D4692" s="160"/>
    </row>
    <row r="4693" spans="1:4" ht="13.5" x14ac:dyDescent="0.25">
      <c r="A4693" s="159"/>
      <c r="B4693" s="159"/>
      <c r="C4693" s="159"/>
      <c r="D4693" s="160"/>
    </row>
    <row r="4694" spans="1:4" ht="13.5" x14ac:dyDescent="0.25">
      <c r="A4694" s="159"/>
      <c r="B4694" s="159"/>
      <c r="C4694" s="159"/>
      <c r="D4694" s="160"/>
    </row>
    <row r="4695" spans="1:4" ht="13.5" x14ac:dyDescent="0.25">
      <c r="A4695" s="159"/>
      <c r="B4695" s="159"/>
      <c r="C4695" s="159"/>
      <c r="D4695" s="160"/>
    </row>
    <row r="4696" spans="1:4" ht="13.5" x14ac:dyDescent="0.25">
      <c r="A4696" s="159"/>
      <c r="B4696" s="159"/>
      <c r="C4696" s="159"/>
      <c r="D4696" s="160"/>
    </row>
    <row r="4697" spans="1:4" ht="13.5" x14ac:dyDescent="0.25">
      <c r="A4697" s="159"/>
      <c r="B4697" s="159"/>
      <c r="C4697" s="159"/>
      <c r="D4697" s="160"/>
    </row>
    <row r="4698" spans="1:4" ht="13.5" x14ac:dyDescent="0.25">
      <c r="A4698" s="159"/>
      <c r="B4698" s="159"/>
      <c r="C4698" s="159"/>
      <c r="D4698" s="160"/>
    </row>
    <row r="4699" spans="1:4" ht="13.5" x14ac:dyDescent="0.25">
      <c r="A4699" s="159"/>
      <c r="B4699" s="159"/>
      <c r="C4699" s="159"/>
      <c r="D4699" s="160"/>
    </row>
    <row r="4700" spans="1:4" ht="13.5" x14ac:dyDescent="0.25">
      <c r="A4700" s="159"/>
      <c r="B4700" s="159"/>
      <c r="C4700" s="159"/>
      <c r="D4700" s="160"/>
    </row>
    <row r="4701" spans="1:4" ht="13.5" x14ac:dyDescent="0.25">
      <c r="A4701" s="159"/>
      <c r="B4701" s="159"/>
      <c r="C4701" s="159"/>
      <c r="D4701" s="160"/>
    </row>
    <row r="4702" spans="1:4" ht="13.5" x14ac:dyDescent="0.25">
      <c r="A4702" s="159"/>
      <c r="B4702" s="159"/>
      <c r="C4702" s="159"/>
      <c r="D4702" s="160"/>
    </row>
    <row r="4703" spans="1:4" ht="13.5" x14ac:dyDescent="0.25">
      <c r="A4703" s="159"/>
      <c r="B4703" s="159"/>
      <c r="C4703" s="159"/>
      <c r="D4703" s="160"/>
    </row>
    <row r="4704" spans="1:4" ht="13.5" x14ac:dyDescent="0.25">
      <c r="A4704" s="159"/>
      <c r="B4704" s="159"/>
      <c r="C4704" s="159"/>
      <c r="D4704" s="160"/>
    </row>
    <row r="4705" spans="1:4" ht="13.5" x14ac:dyDescent="0.25">
      <c r="A4705" s="159"/>
      <c r="B4705" s="159"/>
      <c r="C4705" s="159"/>
      <c r="D4705" s="160"/>
    </row>
    <row r="4706" spans="1:4" ht="13.5" x14ac:dyDescent="0.25">
      <c r="A4706" s="159"/>
      <c r="B4706" s="159"/>
      <c r="C4706" s="159"/>
      <c r="D4706" s="160"/>
    </row>
    <row r="4707" spans="1:4" ht="13.5" x14ac:dyDescent="0.25">
      <c r="A4707" s="159"/>
      <c r="B4707" s="159"/>
      <c r="C4707" s="159"/>
      <c r="D4707" s="160"/>
    </row>
    <row r="4708" spans="1:4" ht="13.5" x14ac:dyDescent="0.25">
      <c r="A4708" s="159"/>
      <c r="B4708" s="159"/>
      <c r="C4708" s="159"/>
      <c r="D4708" s="160"/>
    </row>
    <row r="4709" spans="1:4" ht="13.5" x14ac:dyDescent="0.25">
      <c r="A4709" s="159"/>
      <c r="B4709" s="159"/>
      <c r="C4709" s="159"/>
      <c r="D4709" s="160"/>
    </row>
    <row r="4710" spans="1:4" ht="13.5" x14ac:dyDescent="0.25">
      <c r="A4710" s="159"/>
      <c r="B4710" s="159"/>
      <c r="C4710" s="159"/>
      <c r="D4710" s="160"/>
    </row>
    <row r="4711" spans="1:4" ht="13.5" x14ac:dyDescent="0.25">
      <c r="A4711" s="159"/>
      <c r="B4711" s="159"/>
      <c r="C4711" s="159"/>
      <c r="D4711" s="160"/>
    </row>
    <row r="4712" spans="1:4" ht="13.5" x14ac:dyDescent="0.25">
      <c r="A4712" s="159"/>
      <c r="B4712" s="159"/>
      <c r="C4712" s="159"/>
      <c r="D4712" s="160"/>
    </row>
    <row r="4713" spans="1:4" ht="13.5" x14ac:dyDescent="0.25">
      <c r="A4713" s="159"/>
      <c r="B4713" s="159"/>
      <c r="C4713" s="159"/>
      <c r="D4713" s="160"/>
    </row>
    <row r="4714" spans="1:4" ht="13.5" x14ac:dyDescent="0.25">
      <c r="A4714" s="159"/>
      <c r="B4714" s="159"/>
      <c r="C4714" s="159"/>
      <c r="D4714" s="160"/>
    </row>
    <row r="4715" spans="1:4" ht="13.5" x14ac:dyDescent="0.25">
      <c r="A4715" s="159"/>
      <c r="B4715" s="159"/>
      <c r="C4715" s="159"/>
      <c r="D4715" s="160"/>
    </row>
    <row r="4716" spans="1:4" ht="13.5" x14ac:dyDescent="0.25">
      <c r="A4716" s="159"/>
      <c r="B4716" s="159"/>
      <c r="C4716" s="159"/>
      <c r="D4716" s="160"/>
    </row>
    <row r="4717" spans="1:4" ht="13.5" x14ac:dyDescent="0.25">
      <c r="A4717" s="159"/>
      <c r="B4717" s="159"/>
      <c r="C4717" s="159"/>
      <c r="D4717" s="160"/>
    </row>
    <row r="4718" spans="1:4" ht="13.5" x14ac:dyDescent="0.25">
      <c r="A4718" s="159"/>
      <c r="B4718" s="159"/>
      <c r="C4718" s="159"/>
      <c r="D4718" s="160"/>
    </row>
    <row r="4719" spans="1:4" ht="13.5" x14ac:dyDescent="0.25">
      <c r="A4719" s="159"/>
      <c r="B4719" s="159"/>
      <c r="C4719" s="159"/>
      <c r="D4719" s="160"/>
    </row>
    <row r="4720" spans="1:4" ht="13.5" x14ac:dyDescent="0.25">
      <c r="A4720" s="159"/>
      <c r="B4720" s="159"/>
      <c r="C4720" s="159"/>
      <c r="D4720" s="160"/>
    </row>
    <row r="4721" spans="1:4" ht="13.5" x14ac:dyDescent="0.25">
      <c r="A4721" s="159"/>
      <c r="B4721" s="159"/>
      <c r="C4721" s="159"/>
      <c r="D4721" s="160"/>
    </row>
    <row r="4722" spans="1:4" ht="13.5" x14ac:dyDescent="0.25">
      <c r="A4722" s="159"/>
      <c r="B4722" s="159"/>
      <c r="C4722" s="159"/>
      <c r="D4722" s="160"/>
    </row>
    <row r="4723" spans="1:4" ht="13.5" x14ac:dyDescent="0.25">
      <c r="A4723" s="159"/>
      <c r="B4723" s="159"/>
      <c r="C4723" s="159"/>
      <c r="D4723" s="160"/>
    </row>
    <row r="4724" spans="1:4" ht="13.5" x14ac:dyDescent="0.25">
      <c r="A4724" s="159"/>
      <c r="B4724" s="159"/>
      <c r="C4724" s="159"/>
      <c r="D4724" s="160"/>
    </row>
    <row r="4725" spans="1:4" ht="13.5" x14ac:dyDescent="0.25">
      <c r="A4725" s="159"/>
      <c r="B4725" s="159"/>
      <c r="C4725" s="159"/>
      <c r="D4725" s="160"/>
    </row>
    <row r="4726" spans="1:4" ht="13.5" x14ac:dyDescent="0.25">
      <c r="A4726" s="159"/>
      <c r="B4726" s="159"/>
      <c r="C4726" s="159"/>
      <c r="D4726" s="160"/>
    </row>
    <row r="4727" spans="1:4" ht="13.5" x14ac:dyDescent="0.25">
      <c r="A4727" s="159"/>
      <c r="B4727" s="159"/>
      <c r="C4727" s="159"/>
      <c r="D4727" s="160"/>
    </row>
    <row r="4728" spans="1:4" ht="13.5" x14ac:dyDescent="0.25">
      <c r="A4728" s="159"/>
      <c r="B4728" s="159"/>
      <c r="C4728" s="159"/>
      <c r="D4728" s="160"/>
    </row>
    <row r="4729" spans="1:4" ht="13.5" x14ac:dyDescent="0.25">
      <c r="A4729" s="159"/>
      <c r="B4729" s="159"/>
      <c r="C4729" s="159"/>
      <c r="D4729" s="160"/>
    </row>
    <row r="4730" spans="1:4" ht="13.5" x14ac:dyDescent="0.25">
      <c r="A4730" s="159"/>
      <c r="B4730" s="159"/>
      <c r="C4730" s="159"/>
      <c r="D4730" s="160"/>
    </row>
    <row r="4731" spans="1:4" ht="13.5" x14ac:dyDescent="0.25">
      <c r="A4731" s="159"/>
      <c r="B4731" s="159"/>
      <c r="C4731" s="159"/>
      <c r="D4731" s="160"/>
    </row>
    <row r="4732" spans="1:4" ht="13.5" x14ac:dyDescent="0.25">
      <c r="A4732" s="159"/>
      <c r="B4732" s="159"/>
      <c r="C4732" s="159"/>
      <c r="D4732" s="160"/>
    </row>
    <row r="4733" spans="1:4" ht="13.5" x14ac:dyDescent="0.25">
      <c r="A4733" s="159"/>
      <c r="B4733" s="159"/>
      <c r="C4733" s="159"/>
      <c r="D4733" s="160"/>
    </row>
    <row r="4734" spans="1:4" ht="13.5" x14ac:dyDescent="0.25">
      <c r="A4734" s="159"/>
      <c r="B4734" s="159"/>
      <c r="C4734" s="159"/>
      <c r="D4734" s="160"/>
    </row>
    <row r="4735" spans="1:4" ht="13.5" x14ac:dyDescent="0.25">
      <c r="A4735" s="159"/>
      <c r="B4735" s="159"/>
      <c r="C4735" s="159"/>
      <c r="D4735" s="160"/>
    </row>
    <row r="4736" spans="1:4" ht="13.5" x14ac:dyDescent="0.25">
      <c r="A4736" s="159"/>
      <c r="B4736" s="159"/>
      <c r="C4736" s="159"/>
      <c r="D4736" s="160"/>
    </row>
    <row r="4737" spans="1:4" ht="13.5" x14ac:dyDescent="0.25">
      <c r="A4737" s="159"/>
      <c r="B4737" s="159"/>
      <c r="C4737" s="159"/>
      <c r="D4737" s="160"/>
    </row>
    <row r="4738" spans="1:4" ht="13.5" x14ac:dyDescent="0.25">
      <c r="A4738" s="159"/>
      <c r="B4738" s="159"/>
      <c r="C4738" s="159"/>
      <c r="D4738" s="160"/>
    </row>
    <row r="4739" spans="1:4" ht="13.5" x14ac:dyDescent="0.25">
      <c r="A4739" s="159"/>
      <c r="B4739" s="159"/>
      <c r="C4739" s="159"/>
      <c r="D4739" s="160"/>
    </row>
    <row r="4740" spans="1:4" ht="13.5" x14ac:dyDescent="0.25">
      <c r="A4740" s="159"/>
      <c r="B4740" s="159"/>
      <c r="C4740" s="159"/>
      <c r="D4740" s="160"/>
    </row>
    <row r="4741" spans="1:4" ht="13.5" x14ac:dyDescent="0.25">
      <c r="A4741" s="159"/>
      <c r="B4741" s="159"/>
      <c r="C4741" s="159"/>
      <c r="D4741" s="160"/>
    </row>
    <row r="4742" spans="1:4" ht="13.5" x14ac:dyDescent="0.25">
      <c r="A4742" s="159"/>
      <c r="B4742" s="159"/>
      <c r="C4742" s="159"/>
      <c r="D4742" s="160"/>
    </row>
    <row r="4743" spans="1:4" ht="13.5" x14ac:dyDescent="0.25">
      <c r="A4743" s="159"/>
      <c r="B4743" s="159"/>
      <c r="C4743" s="159"/>
      <c r="D4743" s="160"/>
    </row>
    <row r="4744" spans="1:4" ht="13.5" x14ac:dyDescent="0.25">
      <c r="A4744" s="159"/>
      <c r="B4744" s="159"/>
      <c r="C4744" s="159"/>
      <c r="D4744" s="160"/>
    </row>
    <row r="4745" spans="1:4" ht="13.5" x14ac:dyDescent="0.25">
      <c r="A4745" s="159"/>
      <c r="B4745" s="159"/>
      <c r="C4745" s="159"/>
      <c r="D4745" s="160"/>
    </row>
    <row r="4746" spans="1:4" ht="13.5" x14ac:dyDescent="0.25">
      <c r="A4746" s="159"/>
      <c r="B4746" s="159"/>
      <c r="C4746" s="159"/>
      <c r="D4746" s="160"/>
    </row>
    <row r="4747" spans="1:4" ht="13.5" x14ac:dyDescent="0.25">
      <c r="A4747" s="159"/>
      <c r="B4747" s="159"/>
      <c r="C4747" s="159"/>
      <c r="D4747" s="160"/>
    </row>
    <row r="4748" spans="1:4" ht="13.5" x14ac:dyDescent="0.25">
      <c r="A4748" s="159"/>
      <c r="B4748" s="159"/>
      <c r="C4748" s="159"/>
      <c r="D4748" s="160"/>
    </row>
    <row r="4749" spans="1:4" ht="13.5" x14ac:dyDescent="0.25">
      <c r="A4749" s="159"/>
      <c r="B4749" s="159"/>
      <c r="C4749" s="159"/>
      <c r="D4749" s="160"/>
    </row>
    <row r="4750" spans="1:4" ht="13.5" x14ac:dyDescent="0.25">
      <c r="A4750" s="159"/>
      <c r="B4750" s="159"/>
      <c r="C4750" s="159"/>
      <c r="D4750" s="160"/>
    </row>
    <row r="4751" spans="1:4" ht="13.5" x14ac:dyDescent="0.25">
      <c r="A4751" s="159"/>
      <c r="B4751" s="159"/>
      <c r="C4751" s="159"/>
      <c r="D4751" s="160"/>
    </row>
    <row r="4752" spans="1:4" ht="13.5" x14ac:dyDescent="0.25">
      <c r="A4752" s="159"/>
      <c r="B4752" s="159"/>
      <c r="C4752" s="159"/>
      <c r="D4752" s="160"/>
    </row>
    <row r="4753" spans="1:4" ht="13.5" x14ac:dyDescent="0.25">
      <c r="A4753" s="159"/>
      <c r="B4753" s="159"/>
      <c r="C4753" s="159"/>
      <c r="D4753" s="160"/>
    </row>
    <row r="4754" spans="1:4" ht="13.5" x14ac:dyDescent="0.25">
      <c r="A4754" s="159"/>
      <c r="B4754" s="159"/>
      <c r="C4754" s="159"/>
      <c r="D4754" s="160"/>
    </row>
    <row r="4755" spans="1:4" ht="13.5" x14ac:dyDescent="0.25">
      <c r="A4755" s="159"/>
      <c r="B4755" s="159"/>
      <c r="C4755" s="159"/>
      <c r="D4755" s="160"/>
    </row>
    <row r="4756" spans="1:4" ht="13.5" x14ac:dyDescent="0.25">
      <c r="A4756" s="159"/>
      <c r="B4756" s="159"/>
      <c r="C4756" s="159"/>
      <c r="D4756" s="160"/>
    </row>
    <row r="4757" spans="1:4" ht="13.5" x14ac:dyDescent="0.25">
      <c r="A4757" s="159"/>
      <c r="B4757" s="159"/>
      <c r="C4757" s="159"/>
      <c r="D4757" s="160"/>
    </row>
    <row r="4758" spans="1:4" ht="13.5" x14ac:dyDescent="0.25">
      <c r="A4758" s="159"/>
      <c r="B4758" s="159"/>
      <c r="C4758" s="159"/>
      <c r="D4758" s="160"/>
    </row>
    <row r="4759" spans="1:4" ht="13.5" x14ac:dyDescent="0.25">
      <c r="A4759" s="159"/>
      <c r="B4759" s="159"/>
      <c r="C4759" s="159"/>
      <c r="D4759" s="160"/>
    </row>
    <row r="4760" spans="1:4" ht="13.5" x14ac:dyDescent="0.25">
      <c r="A4760" s="159"/>
      <c r="B4760" s="159"/>
      <c r="C4760" s="159"/>
      <c r="D4760" s="160"/>
    </row>
    <row r="4761" spans="1:4" ht="13.5" x14ac:dyDescent="0.25">
      <c r="A4761" s="159"/>
      <c r="B4761" s="159"/>
      <c r="C4761" s="159"/>
      <c r="D4761" s="160"/>
    </row>
    <row r="4762" spans="1:4" ht="13.5" x14ac:dyDescent="0.25">
      <c r="A4762" s="159"/>
      <c r="B4762" s="159"/>
      <c r="C4762" s="159"/>
      <c r="D4762" s="160"/>
    </row>
    <row r="4763" spans="1:4" ht="13.5" x14ac:dyDescent="0.25">
      <c r="A4763" s="159"/>
      <c r="B4763" s="159"/>
      <c r="C4763" s="159"/>
      <c r="D4763" s="160"/>
    </row>
    <row r="4764" spans="1:4" ht="13.5" x14ac:dyDescent="0.25">
      <c r="A4764" s="159"/>
      <c r="B4764" s="159"/>
      <c r="C4764" s="159"/>
      <c r="D4764" s="160"/>
    </row>
    <row r="4765" spans="1:4" ht="13.5" x14ac:dyDescent="0.25">
      <c r="A4765" s="159"/>
      <c r="B4765" s="159"/>
      <c r="C4765" s="159"/>
      <c r="D4765" s="160"/>
    </row>
    <row r="4766" spans="1:4" ht="13.5" x14ac:dyDescent="0.25">
      <c r="A4766" s="159"/>
      <c r="B4766" s="159"/>
      <c r="C4766" s="159"/>
      <c r="D4766" s="160"/>
    </row>
    <row r="4767" spans="1:4" ht="13.5" x14ac:dyDescent="0.25">
      <c r="A4767" s="159"/>
      <c r="B4767" s="159"/>
      <c r="C4767" s="159"/>
      <c r="D4767" s="160"/>
    </row>
    <row r="4768" spans="1:4" ht="13.5" x14ac:dyDescent="0.25">
      <c r="A4768" s="159"/>
      <c r="B4768" s="159"/>
      <c r="C4768" s="159"/>
      <c r="D4768" s="160"/>
    </row>
    <row r="4769" spans="1:4" ht="13.5" x14ac:dyDescent="0.25">
      <c r="A4769" s="159"/>
      <c r="B4769" s="159"/>
      <c r="C4769" s="159"/>
      <c r="D4769" s="160"/>
    </row>
    <row r="4770" spans="1:4" ht="13.5" x14ac:dyDescent="0.25">
      <c r="A4770" s="159"/>
      <c r="B4770" s="159"/>
      <c r="C4770" s="159"/>
      <c r="D4770" s="160"/>
    </row>
    <row r="4771" spans="1:4" ht="13.5" x14ac:dyDescent="0.25">
      <c r="A4771" s="159"/>
      <c r="B4771" s="159"/>
      <c r="C4771" s="159"/>
      <c r="D4771" s="160"/>
    </row>
    <row r="4772" spans="1:4" ht="13.5" x14ac:dyDescent="0.25">
      <c r="A4772" s="159"/>
      <c r="B4772" s="159"/>
      <c r="C4772" s="159"/>
      <c r="D4772" s="160"/>
    </row>
    <row r="4773" spans="1:4" ht="13.5" x14ac:dyDescent="0.25">
      <c r="A4773" s="159"/>
      <c r="B4773" s="159"/>
      <c r="C4773" s="159"/>
      <c r="D4773" s="160"/>
    </row>
    <row r="4774" spans="1:4" ht="13.5" x14ac:dyDescent="0.25">
      <c r="A4774" s="159"/>
      <c r="B4774" s="159"/>
      <c r="C4774" s="159"/>
      <c r="D4774" s="160"/>
    </row>
    <row r="4775" spans="1:4" ht="13.5" x14ac:dyDescent="0.25">
      <c r="A4775" s="159"/>
      <c r="B4775" s="159"/>
      <c r="C4775" s="159"/>
      <c r="D4775" s="160"/>
    </row>
    <row r="4776" spans="1:4" ht="13.5" x14ac:dyDescent="0.25">
      <c r="A4776" s="159"/>
      <c r="B4776" s="159"/>
      <c r="C4776" s="159"/>
      <c r="D4776" s="160"/>
    </row>
    <row r="4777" spans="1:4" ht="13.5" x14ac:dyDescent="0.25">
      <c r="A4777" s="159"/>
      <c r="B4777" s="159"/>
      <c r="C4777" s="159"/>
      <c r="D4777" s="160"/>
    </row>
    <row r="4778" spans="1:4" ht="13.5" x14ac:dyDescent="0.25">
      <c r="A4778" s="159"/>
      <c r="B4778" s="159"/>
      <c r="C4778" s="159"/>
      <c r="D4778" s="160"/>
    </row>
    <row r="4779" spans="1:4" ht="13.5" x14ac:dyDescent="0.25">
      <c r="A4779" s="159"/>
      <c r="B4779" s="159"/>
      <c r="C4779" s="159"/>
      <c r="D4779" s="160"/>
    </row>
    <row r="4780" spans="1:4" ht="13.5" x14ac:dyDescent="0.25">
      <c r="A4780" s="159"/>
      <c r="B4780" s="159"/>
      <c r="C4780" s="159"/>
      <c r="D4780" s="160"/>
    </row>
    <row r="4781" spans="1:4" ht="13.5" x14ac:dyDescent="0.25">
      <c r="A4781" s="159"/>
      <c r="B4781" s="159"/>
      <c r="C4781" s="159"/>
      <c r="D4781" s="160"/>
    </row>
    <row r="4782" spans="1:4" ht="13.5" x14ac:dyDescent="0.25">
      <c r="A4782" s="159"/>
      <c r="B4782" s="159"/>
      <c r="C4782" s="159"/>
      <c r="D4782" s="160"/>
    </row>
    <row r="4783" spans="1:4" ht="13.5" x14ac:dyDescent="0.25">
      <c r="A4783" s="159"/>
      <c r="B4783" s="159"/>
      <c r="C4783" s="159"/>
      <c r="D4783" s="160"/>
    </row>
    <row r="4784" spans="1:4" ht="13.5" x14ac:dyDescent="0.25">
      <c r="A4784" s="159"/>
      <c r="B4784" s="159"/>
      <c r="C4784" s="159"/>
      <c r="D4784" s="160"/>
    </row>
    <row r="4785" spans="1:4" ht="13.5" x14ac:dyDescent="0.25">
      <c r="A4785" s="159"/>
      <c r="B4785" s="159"/>
      <c r="C4785" s="159"/>
      <c r="D4785" s="160"/>
    </row>
    <row r="4786" spans="1:4" ht="13.5" x14ac:dyDescent="0.25">
      <c r="A4786" s="159"/>
      <c r="B4786" s="159"/>
      <c r="C4786" s="159"/>
      <c r="D4786" s="160"/>
    </row>
    <row r="4787" spans="1:4" ht="13.5" x14ac:dyDescent="0.25">
      <c r="A4787" s="159"/>
      <c r="B4787" s="159"/>
      <c r="C4787" s="159"/>
      <c r="D4787" s="160"/>
    </row>
    <row r="4788" spans="1:4" ht="13.5" x14ac:dyDescent="0.25">
      <c r="A4788" s="159"/>
      <c r="B4788" s="159"/>
      <c r="C4788" s="159"/>
      <c r="D4788" s="160"/>
    </row>
    <row r="4789" spans="1:4" ht="13.5" x14ac:dyDescent="0.25">
      <c r="A4789" s="159"/>
      <c r="B4789" s="159"/>
      <c r="C4789" s="159"/>
      <c r="D4789" s="160"/>
    </row>
    <row r="4790" spans="1:4" ht="13.5" x14ac:dyDescent="0.25">
      <c r="A4790" s="159"/>
      <c r="B4790" s="159"/>
      <c r="C4790" s="159"/>
      <c r="D4790" s="160"/>
    </row>
    <row r="4791" spans="1:4" ht="13.5" x14ac:dyDescent="0.25">
      <c r="A4791" s="159"/>
      <c r="B4791" s="159"/>
      <c r="C4791" s="159"/>
      <c r="D4791" s="160"/>
    </row>
    <row r="4792" spans="1:4" ht="13.5" x14ac:dyDescent="0.25">
      <c r="A4792" s="159"/>
      <c r="B4792" s="159"/>
      <c r="C4792" s="159"/>
      <c r="D4792" s="160"/>
    </row>
    <row r="4793" spans="1:4" ht="13.5" x14ac:dyDescent="0.25">
      <c r="A4793" s="159"/>
      <c r="B4793" s="159"/>
      <c r="C4793" s="159"/>
      <c r="D4793" s="160"/>
    </row>
    <row r="4794" spans="1:4" ht="13.5" x14ac:dyDescent="0.25">
      <c r="A4794" s="159"/>
      <c r="B4794" s="159"/>
      <c r="C4794" s="159"/>
      <c r="D4794" s="160"/>
    </row>
    <row r="4795" spans="1:4" ht="13.5" x14ac:dyDescent="0.25">
      <c r="A4795" s="159"/>
      <c r="B4795" s="159"/>
      <c r="C4795" s="159"/>
      <c r="D4795" s="160"/>
    </row>
    <row r="4796" spans="1:4" ht="13.5" x14ac:dyDescent="0.25">
      <c r="A4796" s="159"/>
      <c r="B4796" s="159"/>
      <c r="C4796" s="159"/>
      <c r="D4796" s="160"/>
    </row>
    <row r="4797" spans="1:4" ht="13.5" x14ac:dyDescent="0.25">
      <c r="A4797" s="159"/>
      <c r="B4797" s="159"/>
      <c r="C4797" s="159"/>
      <c r="D4797" s="160"/>
    </row>
    <row r="4798" spans="1:4" ht="13.5" x14ac:dyDescent="0.25">
      <c r="A4798" s="159"/>
      <c r="B4798" s="159"/>
      <c r="C4798" s="159"/>
      <c r="D4798" s="160"/>
    </row>
    <row r="4799" spans="1:4" ht="13.5" x14ac:dyDescent="0.25">
      <c r="A4799" s="159"/>
      <c r="B4799" s="159"/>
      <c r="C4799" s="159"/>
      <c r="D4799" s="160"/>
    </row>
    <row r="4800" spans="1:4" ht="13.5" x14ac:dyDescent="0.25">
      <c r="A4800" s="159"/>
      <c r="B4800" s="159"/>
      <c r="C4800" s="159"/>
      <c r="D4800" s="160"/>
    </row>
    <row r="4801" spans="1:4" ht="13.5" x14ac:dyDescent="0.25">
      <c r="A4801" s="159"/>
      <c r="B4801" s="159"/>
      <c r="C4801" s="159"/>
      <c r="D4801" s="160"/>
    </row>
    <row r="4802" spans="1:4" ht="13.5" x14ac:dyDescent="0.25">
      <c r="A4802" s="159"/>
      <c r="B4802" s="159"/>
      <c r="C4802" s="159"/>
      <c r="D4802" s="160"/>
    </row>
    <row r="4803" spans="1:4" ht="13.5" x14ac:dyDescent="0.25">
      <c r="A4803" s="159"/>
      <c r="B4803" s="159"/>
      <c r="C4803" s="159"/>
      <c r="D4803" s="160"/>
    </row>
    <row r="4804" spans="1:4" ht="13.5" x14ac:dyDescent="0.25">
      <c r="A4804" s="159"/>
      <c r="B4804" s="159"/>
      <c r="C4804" s="159"/>
      <c r="D4804" s="160"/>
    </row>
    <row r="4805" spans="1:4" ht="13.5" x14ac:dyDescent="0.25">
      <c r="A4805" s="159"/>
      <c r="B4805" s="159"/>
      <c r="C4805" s="159"/>
      <c r="D4805" s="160"/>
    </row>
    <row r="4806" spans="1:4" ht="13.5" x14ac:dyDescent="0.25">
      <c r="A4806" s="159"/>
      <c r="B4806" s="159"/>
      <c r="C4806" s="159"/>
      <c r="D4806" s="160"/>
    </row>
    <row r="4807" spans="1:4" ht="13.5" x14ac:dyDescent="0.25">
      <c r="A4807" s="159"/>
      <c r="B4807" s="159"/>
      <c r="C4807" s="159"/>
      <c r="D4807" s="160"/>
    </row>
    <row r="4808" spans="1:4" ht="13.5" x14ac:dyDescent="0.25">
      <c r="A4808" s="159"/>
      <c r="B4808" s="159"/>
      <c r="C4808" s="159"/>
      <c r="D4808" s="160"/>
    </row>
    <row r="4809" spans="1:4" ht="13.5" x14ac:dyDescent="0.25">
      <c r="A4809" s="159"/>
      <c r="B4809" s="159"/>
      <c r="C4809" s="159"/>
      <c r="D4809" s="160"/>
    </row>
    <row r="4810" spans="1:4" ht="13.5" x14ac:dyDescent="0.25">
      <c r="A4810" s="159"/>
      <c r="B4810" s="159"/>
      <c r="C4810" s="159"/>
      <c r="D4810" s="160"/>
    </row>
    <row r="4811" spans="1:4" ht="13.5" x14ac:dyDescent="0.25">
      <c r="A4811" s="159"/>
      <c r="B4811" s="159"/>
      <c r="C4811" s="159"/>
      <c r="D4811" s="160"/>
    </row>
    <row r="4812" spans="1:4" ht="13.5" x14ac:dyDescent="0.25">
      <c r="A4812" s="159"/>
      <c r="B4812" s="159"/>
      <c r="C4812" s="159"/>
      <c r="D4812" s="160"/>
    </row>
    <row r="4813" spans="1:4" ht="13.5" x14ac:dyDescent="0.25">
      <c r="A4813" s="159"/>
      <c r="B4813" s="159"/>
      <c r="C4813" s="159"/>
      <c r="D4813" s="160"/>
    </row>
    <row r="4814" spans="1:4" ht="13.5" x14ac:dyDescent="0.25">
      <c r="A4814" s="159"/>
      <c r="B4814" s="159"/>
      <c r="C4814" s="159"/>
      <c r="D4814" s="160"/>
    </row>
    <row r="4815" spans="1:4" ht="13.5" x14ac:dyDescent="0.25">
      <c r="A4815" s="159"/>
      <c r="B4815" s="159"/>
      <c r="C4815" s="159"/>
      <c r="D4815" s="160"/>
    </row>
    <row r="4816" spans="1:4" ht="13.5" x14ac:dyDescent="0.25">
      <c r="A4816" s="159"/>
      <c r="B4816" s="159"/>
      <c r="C4816" s="159"/>
      <c r="D4816" s="160"/>
    </row>
    <row r="4817" spans="1:4" ht="13.5" x14ac:dyDescent="0.25">
      <c r="A4817" s="159"/>
      <c r="B4817" s="159"/>
      <c r="C4817" s="159"/>
      <c r="D4817" s="160"/>
    </row>
    <row r="4818" spans="1:4" ht="13.5" x14ac:dyDescent="0.25">
      <c r="A4818" s="159"/>
      <c r="B4818" s="159"/>
      <c r="C4818" s="159"/>
      <c r="D4818" s="160"/>
    </row>
    <row r="4819" spans="1:4" ht="13.5" x14ac:dyDescent="0.25">
      <c r="A4819" s="159"/>
      <c r="B4819" s="159"/>
      <c r="C4819" s="159"/>
      <c r="D4819" s="160"/>
    </row>
    <row r="4820" spans="1:4" ht="13.5" x14ac:dyDescent="0.25">
      <c r="A4820" s="159"/>
      <c r="B4820" s="159"/>
      <c r="C4820" s="159"/>
      <c r="D4820" s="160"/>
    </row>
    <row r="4821" spans="1:4" ht="13.5" x14ac:dyDescent="0.25">
      <c r="A4821" s="159"/>
      <c r="B4821" s="159"/>
      <c r="C4821" s="159"/>
      <c r="D4821" s="160"/>
    </row>
    <row r="4822" spans="1:4" ht="13.5" x14ac:dyDescent="0.25">
      <c r="A4822" s="159"/>
      <c r="B4822" s="159"/>
      <c r="C4822" s="159"/>
      <c r="D4822" s="160"/>
    </row>
    <row r="4823" spans="1:4" ht="13.5" x14ac:dyDescent="0.25">
      <c r="A4823" s="159"/>
      <c r="B4823" s="159"/>
      <c r="C4823" s="159"/>
      <c r="D4823" s="160"/>
    </row>
    <row r="4824" spans="1:4" ht="13.5" x14ac:dyDescent="0.25">
      <c r="A4824" s="159"/>
      <c r="B4824" s="159"/>
      <c r="C4824" s="159"/>
      <c r="D4824" s="160"/>
    </row>
    <row r="4825" spans="1:4" ht="13.5" x14ac:dyDescent="0.25">
      <c r="A4825" s="159"/>
      <c r="B4825" s="159"/>
      <c r="C4825" s="159"/>
      <c r="D4825" s="160"/>
    </row>
    <row r="4826" spans="1:4" ht="13.5" x14ac:dyDescent="0.25">
      <c r="A4826" s="159"/>
      <c r="B4826" s="159"/>
      <c r="C4826" s="159"/>
      <c r="D4826" s="160"/>
    </row>
    <row r="4827" spans="1:4" ht="13.5" x14ac:dyDescent="0.25">
      <c r="A4827" s="159"/>
      <c r="B4827" s="159"/>
      <c r="C4827" s="159"/>
      <c r="D4827" s="160"/>
    </row>
    <row r="4828" spans="1:4" ht="13.5" x14ac:dyDescent="0.25">
      <c r="A4828" s="159"/>
      <c r="B4828" s="159"/>
      <c r="C4828" s="159"/>
      <c r="D4828" s="160"/>
    </row>
    <row r="4829" spans="1:4" ht="13.5" x14ac:dyDescent="0.25">
      <c r="A4829" s="159"/>
      <c r="B4829" s="159"/>
      <c r="C4829" s="159"/>
      <c r="D4829" s="160"/>
    </row>
    <row r="4830" spans="1:4" ht="13.5" x14ac:dyDescent="0.25">
      <c r="A4830" s="159"/>
      <c r="B4830" s="159"/>
      <c r="C4830" s="159"/>
      <c r="D4830" s="160"/>
    </row>
    <row r="4831" spans="1:4" ht="13.5" x14ac:dyDescent="0.25">
      <c r="A4831" s="159"/>
      <c r="B4831" s="159"/>
      <c r="C4831" s="159"/>
      <c r="D4831" s="160"/>
    </row>
    <row r="4832" spans="1:4" ht="13.5" x14ac:dyDescent="0.25">
      <c r="A4832" s="159"/>
      <c r="B4832" s="159"/>
      <c r="C4832" s="159"/>
      <c r="D4832" s="160"/>
    </row>
    <row r="4833" spans="1:4" ht="13.5" x14ac:dyDescent="0.25">
      <c r="A4833" s="159"/>
      <c r="B4833" s="159"/>
      <c r="C4833" s="159"/>
      <c r="D4833" s="160"/>
    </row>
    <row r="4834" spans="1:4" ht="13.5" x14ac:dyDescent="0.25">
      <c r="A4834" s="159"/>
      <c r="B4834" s="159"/>
      <c r="C4834" s="159"/>
      <c r="D4834" s="160"/>
    </row>
    <row r="4835" spans="1:4" ht="13.5" x14ac:dyDescent="0.25">
      <c r="A4835" s="159"/>
      <c r="B4835" s="159"/>
      <c r="C4835" s="159"/>
      <c r="D4835" s="160"/>
    </row>
    <row r="4836" spans="1:4" ht="13.5" x14ac:dyDescent="0.25">
      <c r="A4836" s="159"/>
      <c r="B4836" s="159"/>
      <c r="C4836" s="159"/>
      <c r="D4836" s="160"/>
    </row>
    <row r="4837" spans="1:4" ht="13.5" x14ac:dyDescent="0.25">
      <c r="A4837" s="159"/>
      <c r="B4837" s="159"/>
      <c r="C4837" s="159"/>
      <c r="D4837" s="160"/>
    </row>
    <row r="4838" spans="1:4" ht="13.5" x14ac:dyDescent="0.25">
      <c r="A4838" s="159"/>
      <c r="B4838" s="159"/>
      <c r="C4838" s="159"/>
      <c r="D4838" s="160"/>
    </row>
    <row r="4839" spans="1:4" ht="13.5" x14ac:dyDescent="0.25">
      <c r="A4839" s="159"/>
      <c r="B4839" s="159"/>
      <c r="C4839" s="159"/>
      <c r="D4839" s="160"/>
    </row>
    <row r="4840" spans="1:4" ht="13.5" x14ac:dyDescent="0.25">
      <c r="A4840" s="159"/>
      <c r="B4840" s="159"/>
      <c r="C4840" s="159"/>
      <c r="D4840" s="160"/>
    </row>
    <row r="4841" spans="1:4" ht="13.5" x14ac:dyDescent="0.25">
      <c r="A4841" s="159"/>
      <c r="B4841" s="159"/>
      <c r="C4841" s="159"/>
      <c r="D4841" s="160"/>
    </row>
    <row r="4842" spans="1:4" ht="13.5" x14ac:dyDescent="0.25">
      <c r="A4842" s="159"/>
      <c r="B4842" s="159"/>
      <c r="C4842" s="159"/>
      <c r="D4842" s="160"/>
    </row>
    <row r="4843" spans="1:4" ht="13.5" x14ac:dyDescent="0.25">
      <c r="A4843" s="159"/>
      <c r="B4843" s="159"/>
      <c r="C4843" s="159"/>
      <c r="D4843" s="160"/>
    </row>
    <row r="4844" spans="1:4" ht="13.5" x14ac:dyDescent="0.25">
      <c r="A4844" s="159"/>
      <c r="B4844" s="159"/>
      <c r="C4844" s="159"/>
      <c r="D4844" s="160"/>
    </row>
    <row r="4845" spans="1:4" ht="13.5" x14ac:dyDescent="0.25">
      <c r="A4845" s="159"/>
      <c r="B4845" s="159"/>
      <c r="C4845" s="159"/>
      <c r="D4845" s="160"/>
    </row>
    <row r="4846" spans="1:4" ht="13.5" x14ac:dyDescent="0.25">
      <c r="A4846" s="159"/>
      <c r="B4846" s="159"/>
      <c r="C4846" s="159"/>
      <c r="D4846" s="160"/>
    </row>
    <row r="4847" spans="1:4" ht="13.5" x14ac:dyDescent="0.25">
      <c r="A4847" s="159"/>
      <c r="B4847" s="159"/>
      <c r="C4847" s="159"/>
      <c r="D4847" s="160"/>
    </row>
    <row r="4848" spans="1:4" ht="13.5" x14ac:dyDescent="0.25">
      <c r="A4848" s="159"/>
      <c r="B4848" s="159"/>
      <c r="C4848" s="159"/>
      <c r="D4848" s="160"/>
    </row>
    <row r="4849" spans="1:4" ht="13.5" x14ac:dyDescent="0.25">
      <c r="A4849" s="159"/>
      <c r="B4849" s="159"/>
      <c r="C4849" s="159"/>
      <c r="D4849" s="160"/>
    </row>
    <row r="4850" spans="1:4" ht="13.5" x14ac:dyDescent="0.25">
      <c r="A4850" s="159"/>
      <c r="B4850" s="159"/>
      <c r="C4850" s="159"/>
      <c r="D4850" s="160"/>
    </row>
    <row r="4851" spans="1:4" ht="13.5" x14ac:dyDescent="0.25">
      <c r="A4851" s="159"/>
      <c r="B4851" s="159"/>
      <c r="C4851" s="159"/>
      <c r="D4851" s="160"/>
    </row>
    <row r="4852" spans="1:4" ht="13.5" x14ac:dyDescent="0.25">
      <c r="A4852" s="159"/>
      <c r="B4852" s="159"/>
      <c r="C4852" s="159"/>
      <c r="D4852" s="160"/>
    </row>
    <row r="4853" spans="1:4" ht="13.5" x14ac:dyDescent="0.25">
      <c r="A4853" s="159"/>
      <c r="B4853" s="159"/>
      <c r="C4853" s="159"/>
      <c r="D4853" s="160"/>
    </row>
    <row r="4854" spans="1:4" ht="13.5" x14ac:dyDescent="0.25">
      <c r="A4854" s="159"/>
      <c r="B4854" s="159"/>
      <c r="C4854" s="159"/>
      <c r="D4854" s="160"/>
    </row>
    <row r="4855" spans="1:4" ht="13.5" x14ac:dyDescent="0.25">
      <c r="A4855" s="159"/>
      <c r="B4855" s="159"/>
      <c r="C4855" s="159"/>
      <c r="D4855" s="160"/>
    </row>
    <row r="4856" spans="1:4" ht="13.5" x14ac:dyDescent="0.25">
      <c r="A4856" s="159"/>
      <c r="B4856" s="159"/>
      <c r="C4856" s="159"/>
      <c r="D4856" s="160"/>
    </row>
    <row r="4857" spans="1:4" ht="13.5" x14ac:dyDescent="0.25">
      <c r="A4857" s="159"/>
      <c r="B4857" s="159"/>
      <c r="C4857" s="159"/>
      <c r="D4857" s="160"/>
    </row>
    <row r="4858" spans="1:4" ht="13.5" x14ac:dyDescent="0.25">
      <c r="A4858" s="159"/>
      <c r="B4858" s="159"/>
      <c r="C4858" s="159"/>
      <c r="D4858" s="160"/>
    </row>
    <row r="4859" spans="1:4" ht="13.5" x14ac:dyDescent="0.25">
      <c r="A4859" s="159"/>
      <c r="B4859" s="159"/>
      <c r="C4859" s="159"/>
      <c r="D4859" s="160"/>
    </row>
    <row r="4860" spans="1:4" ht="13.5" x14ac:dyDescent="0.25">
      <c r="A4860" s="159"/>
      <c r="B4860" s="159"/>
      <c r="C4860" s="159"/>
      <c r="D4860" s="160"/>
    </row>
    <row r="4861" spans="1:4" ht="13.5" x14ac:dyDescent="0.25">
      <c r="A4861" s="159"/>
      <c r="B4861" s="159"/>
      <c r="C4861" s="159"/>
      <c r="D4861" s="160"/>
    </row>
    <row r="4862" spans="1:4" ht="13.5" x14ac:dyDescent="0.25">
      <c r="A4862" s="159"/>
      <c r="B4862" s="159"/>
      <c r="C4862" s="159"/>
      <c r="D4862" s="160"/>
    </row>
    <row r="4863" spans="1:4" ht="13.5" x14ac:dyDescent="0.25">
      <c r="A4863" s="159"/>
      <c r="B4863" s="159"/>
      <c r="C4863" s="159"/>
      <c r="D4863" s="160"/>
    </row>
    <row r="4864" spans="1:4" ht="13.5" x14ac:dyDescent="0.25">
      <c r="A4864" s="159"/>
      <c r="B4864" s="159"/>
      <c r="C4864" s="159"/>
      <c r="D4864" s="160"/>
    </row>
    <row r="4865" spans="1:4" ht="13.5" x14ac:dyDescent="0.25">
      <c r="A4865" s="159"/>
      <c r="B4865" s="159"/>
      <c r="C4865" s="159"/>
      <c r="D4865" s="160"/>
    </row>
    <row r="4866" spans="1:4" ht="13.5" x14ac:dyDescent="0.25">
      <c r="A4866" s="159"/>
      <c r="B4866" s="159"/>
      <c r="C4866" s="159"/>
      <c r="D4866" s="160"/>
    </row>
    <row r="4867" spans="1:4" ht="13.5" x14ac:dyDescent="0.25">
      <c r="A4867" s="159"/>
      <c r="B4867" s="159"/>
      <c r="C4867" s="159"/>
      <c r="D4867" s="160"/>
    </row>
    <row r="4868" spans="1:4" ht="13.5" x14ac:dyDescent="0.25">
      <c r="A4868" s="159"/>
      <c r="B4868" s="159"/>
      <c r="C4868" s="159"/>
      <c r="D4868" s="160"/>
    </row>
    <row r="4869" spans="1:4" ht="13.5" x14ac:dyDescent="0.25">
      <c r="A4869" s="159"/>
      <c r="B4869" s="159"/>
      <c r="C4869" s="159"/>
      <c r="D4869" s="160"/>
    </row>
    <row r="4870" spans="1:4" ht="13.5" x14ac:dyDescent="0.25">
      <c r="A4870" s="159"/>
      <c r="B4870" s="159"/>
      <c r="C4870" s="159"/>
      <c r="D4870" s="160"/>
    </row>
    <row r="4871" spans="1:4" ht="13.5" x14ac:dyDescent="0.25">
      <c r="A4871" s="159"/>
      <c r="B4871" s="159"/>
      <c r="C4871" s="159"/>
      <c r="D4871" s="160"/>
    </row>
    <row r="4872" spans="1:4" ht="13.5" x14ac:dyDescent="0.25">
      <c r="A4872" s="159"/>
      <c r="B4872" s="159"/>
      <c r="C4872" s="159"/>
      <c r="D4872" s="160"/>
    </row>
    <row r="4873" spans="1:4" ht="13.5" x14ac:dyDescent="0.25">
      <c r="A4873" s="159"/>
      <c r="B4873" s="159"/>
      <c r="C4873" s="159"/>
      <c r="D4873" s="160"/>
    </row>
    <row r="4874" spans="1:4" ht="13.5" x14ac:dyDescent="0.25">
      <c r="A4874" s="159"/>
      <c r="B4874" s="159"/>
      <c r="C4874" s="159"/>
      <c r="D4874" s="160"/>
    </row>
    <row r="4875" spans="1:4" ht="13.5" x14ac:dyDescent="0.25">
      <c r="A4875" s="159"/>
      <c r="B4875" s="159"/>
      <c r="C4875" s="159"/>
      <c r="D4875" s="160"/>
    </row>
    <row r="4876" spans="1:4" ht="13.5" x14ac:dyDescent="0.25">
      <c r="A4876" s="159"/>
      <c r="B4876" s="159"/>
      <c r="C4876" s="159"/>
      <c r="D4876" s="160"/>
    </row>
    <row r="4877" spans="1:4" ht="13.5" x14ac:dyDescent="0.25">
      <c r="A4877" s="159"/>
      <c r="B4877" s="159"/>
      <c r="C4877" s="159"/>
      <c r="D4877" s="160"/>
    </row>
    <row r="4878" spans="1:4" ht="13.5" x14ac:dyDescent="0.25">
      <c r="A4878" s="159"/>
      <c r="B4878" s="159"/>
      <c r="C4878" s="159"/>
      <c r="D4878" s="160"/>
    </row>
    <row r="4879" spans="1:4" ht="13.5" x14ac:dyDescent="0.25">
      <c r="A4879" s="159"/>
      <c r="B4879" s="159"/>
      <c r="C4879" s="159"/>
      <c r="D4879" s="160"/>
    </row>
    <row r="4880" spans="1:4" ht="13.5" x14ac:dyDescent="0.25">
      <c r="A4880" s="159"/>
      <c r="B4880" s="159"/>
      <c r="C4880" s="159"/>
      <c r="D4880" s="160"/>
    </row>
    <row r="4881" spans="1:4" ht="13.5" x14ac:dyDescent="0.25">
      <c r="A4881" s="159"/>
      <c r="B4881" s="159"/>
      <c r="C4881" s="159"/>
      <c r="D4881" s="160"/>
    </row>
    <row r="4882" spans="1:4" ht="13.5" x14ac:dyDescent="0.25">
      <c r="A4882" s="159"/>
      <c r="B4882" s="159"/>
      <c r="C4882" s="159"/>
      <c r="D4882" s="160"/>
    </row>
    <row r="4883" spans="1:4" ht="13.5" x14ac:dyDescent="0.25">
      <c r="A4883" s="159"/>
      <c r="B4883" s="159"/>
      <c r="C4883" s="159"/>
      <c r="D4883" s="160"/>
    </row>
    <row r="4884" spans="1:4" ht="13.5" x14ac:dyDescent="0.25">
      <c r="A4884" s="159"/>
      <c r="B4884" s="159"/>
      <c r="C4884" s="159"/>
      <c r="D4884" s="160"/>
    </row>
    <row r="4885" spans="1:4" ht="13.5" x14ac:dyDescent="0.25">
      <c r="A4885" s="159"/>
      <c r="B4885" s="159"/>
      <c r="C4885" s="159"/>
      <c r="D4885" s="160"/>
    </row>
    <row r="4886" spans="1:4" ht="13.5" x14ac:dyDescent="0.25">
      <c r="A4886" s="159"/>
      <c r="B4886" s="159"/>
      <c r="C4886" s="159"/>
      <c r="D4886" s="160"/>
    </row>
    <row r="4887" spans="1:4" ht="13.5" x14ac:dyDescent="0.25">
      <c r="A4887" s="159"/>
      <c r="B4887" s="159"/>
      <c r="C4887" s="159"/>
      <c r="D4887" s="160"/>
    </row>
    <row r="4888" spans="1:4" ht="13.5" x14ac:dyDescent="0.25">
      <c r="A4888" s="159"/>
      <c r="B4888" s="159"/>
      <c r="C4888" s="159"/>
      <c r="D4888" s="160"/>
    </row>
    <row r="4889" spans="1:4" ht="13.5" x14ac:dyDescent="0.25">
      <c r="A4889" s="159"/>
      <c r="B4889" s="159"/>
      <c r="C4889" s="159"/>
      <c r="D4889" s="160"/>
    </row>
    <row r="4890" spans="1:4" ht="13.5" x14ac:dyDescent="0.25">
      <c r="A4890" s="159"/>
      <c r="B4890" s="159"/>
      <c r="C4890" s="159"/>
      <c r="D4890" s="160"/>
    </row>
    <row r="4891" spans="1:4" ht="13.5" x14ac:dyDescent="0.25">
      <c r="A4891" s="159"/>
      <c r="B4891" s="159"/>
      <c r="C4891" s="159"/>
      <c r="D4891" s="160"/>
    </row>
    <row r="4892" spans="1:4" ht="13.5" x14ac:dyDescent="0.25">
      <c r="A4892" s="159"/>
      <c r="B4892" s="159"/>
      <c r="C4892" s="159"/>
      <c r="D4892" s="160"/>
    </row>
    <row r="4893" spans="1:4" ht="13.5" x14ac:dyDescent="0.25">
      <c r="A4893" s="159"/>
      <c r="B4893" s="159"/>
      <c r="C4893" s="159"/>
      <c r="D4893" s="160"/>
    </row>
    <row r="4894" spans="1:4" ht="13.5" x14ac:dyDescent="0.25">
      <c r="A4894" s="159"/>
      <c r="B4894" s="159"/>
      <c r="C4894" s="159"/>
      <c r="D4894" s="160"/>
    </row>
    <row r="4895" spans="1:4" ht="13.5" x14ac:dyDescent="0.25">
      <c r="A4895" s="159"/>
      <c r="B4895" s="159"/>
      <c r="C4895" s="159"/>
      <c r="D4895" s="160"/>
    </row>
    <row r="4896" spans="1:4" ht="13.5" x14ac:dyDescent="0.25">
      <c r="A4896" s="159"/>
      <c r="B4896" s="159"/>
      <c r="C4896" s="159"/>
      <c r="D4896" s="160"/>
    </row>
    <row r="4897" spans="1:4" ht="13.5" x14ac:dyDescent="0.25">
      <c r="A4897" s="159"/>
      <c r="B4897" s="159"/>
      <c r="C4897" s="159"/>
      <c r="D4897" s="160"/>
    </row>
    <row r="4898" spans="1:4" ht="13.5" x14ac:dyDescent="0.25">
      <c r="A4898" s="159"/>
      <c r="B4898" s="159"/>
      <c r="C4898" s="159"/>
      <c r="D4898" s="160"/>
    </row>
    <row r="4899" spans="1:4" ht="13.5" x14ac:dyDescent="0.25">
      <c r="A4899" s="159"/>
      <c r="B4899" s="159"/>
      <c r="C4899" s="159"/>
      <c r="D4899" s="160"/>
    </row>
    <row r="4900" spans="1:4" ht="13.5" x14ac:dyDescent="0.25">
      <c r="A4900" s="159"/>
      <c r="B4900" s="159"/>
      <c r="C4900" s="159"/>
      <c r="D4900" s="160"/>
    </row>
    <row r="4901" spans="1:4" ht="13.5" x14ac:dyDescent="0.25">
      <c r="A4901" s="159"/>
      <c r="B4901" s="159"/>
      <c r="C4901" s="159"/>
      <c r="D4901" s="160"/>
    </row>
    <row r="4902" spans="1:4" ht="13.5" x14ac:dyDescent="0.25">
      <c r="A4902" s="159"/>
      <c r="B4902" s="159"/>
      <c r="C4902" s="159"/>
      <c r="D4902" s="160"/>
    </row>
    <row r="4903" spans="1:4" ht="13.5" x14ac:dyDescent="0.25">
      <c r="A4903" s="159"/>
      <c r="B4903" s="159"/>
      <c r="C4903" s="159"/>
      <c r="D4903" s="160"/>
    </row>
    <row r="4904" spans="1:4" ht="13.5" x14ac:dyDescent="0.25">
      <c r="A4904" s="159"/>
      <c r="B4904" s="159"/>
      <c r="C4904" s="159"/>
      <c r="D4904" s="160"/>
    </row>
    <row r="4905" spans="1:4" ht="13.5" x14ac:dyDescent="0.25">
      <c r="A4905" s="159"/>
      <c r="B4905" s="159"/>
      <c r="C4905" s="159"/>
      <c r="D4905" s="160"/>
    </row>
    <row r="4906" spans="1:4" ht="13.5" x14ac:dyDescent="0.25">
      <c r="A4906" s="159"/>
      <c r="B4906" s="159"/>
      <c r="C4906" s="159"/>
      <c r="D4906" s="160"/>
    </row>
    <row r="4907" spans="1:4" ht="13.5" x14ac:dyDescent="0.25">
      <c r="A4907" s="159"/>
      <c r="B4907" s="159"/>
      <c r="C4907" s="159"/>
      <c r="D4907" s="160"/>
    </row>
    <row r="4908" spans="1:4" ht="13.5" x14ac:dyDescent="0.25">
      <c r="A4908" s="159"/>
      <c r="B4908" s="159"/>
      <c r="C4908" s="159"/>
      <c r="D4908" s="160"/>
    </row>
    <row r="4909" spans="1:4" ht="13.5" x14ac:dyDescent="0.25">
      <c r="A4909" s="159"/>
      <c r="B4909" s="159"/>
      <c r="C4909" s="159"/>
      <c r="D4909" s="160"/>
    </row>
    <row r="4910" spans="1:4" ht="13.5" x14ac:dyDescent="0.25">
      <c r="A4910" s="159"/>
      <c r="B4910" s="159"/>
      <c r="C4910" s="159"/>
      <c r="D4910" s="160"/>
    </row>
    <row r="4911" spans="1:4" ht="13.5" x14ac:dyDescent="0.25">
      <c r="A4911" s="159"/>
      <c r="B4911" s="159"/>
      <c r="C4911" s="159"/>
      <c r="D4911" s="160"/>
    </row>
    <row r="4912" spans="1:4" ht="13.5" x14ac:dyDescent="0.25">
      <c r="A4912" s="159"/>
      <c r="B4912" s="159"/>
      <c r="C4912" s="159"/>
      <c r="D4912" s="160"/>
    </row>
    <row r="4913" spans="1:4" ht="13.5" x14ac:dyDescent="0.25">
      <c r="A4913" s="159"/>
      <c r="B4913" s="159"/>
      <c r="C4913" s="159"/>
      <c r="D4913" s="160"/>
    </row>
    <row r="4914" spans="1:4" ht="13.5" x14ac:dyDescent="0.25">
      <c r="A4914" s="159"/>
      <c r="B4914" s="159"/>
      <c r="C4914" s="159"/>
      <c r="D4914" s="160"/>
    </row>
    <row r="4915" spans="1:4" ht="13.5" x14ac:dyDescent="0.25">
      <c r="A4915" s="159"/>
      <c r="B4915" s="159"/>
      <c r="C4915" s="159"/>
      <c r="D4915" s="160"/>
    </row>
    <row r="4916" spans="1:4" ht="13.5" x14ac:dyDescent="0.25">
      <c r="A4916" s="159"/>
      <c r="B4916" s="159"/>
      <c r="C4916" s="159"/>
      <c r="D4916" s="160"/>
    </row>
    <row r="4917" spans="1:4" ht="13.5" x14ac:dyDescent="0.25">
      <c r="A4917" s="159"/>
      <c r="B4917" s="159"/>
      <c r="C4917" s="159"/>
      <c r="D4917" s="160"/>
    </row>
    <row r="4918" spans="1:4" ht="13.5" x14ac:dyDescent="0.25">
      <c r="A4918" s="159"/>
      <c r="B4918" s="159"/>
      <c r="C4918" s="159"/>
      <c r="D4918" s="160"/>
    </row>
    <row r="4919" spans="1:4" ht="13.5" x14ac:dyDescent="0.25">
      <c r="A4919" s="159"/>
      <c r="B4919" s="159"/>
      <c r="C4919" s="159"/>
      <c r="D4919" s="160"/>
    </row>
    <row r="4920" spans="1:4" ht="13.5" x14ac:dyDescent="0.25">
      <c r="A4920" s="159"/>
      <c r="B4920" s="159"/>
      <c r="C4920" s="159"/>
      <c r="D4920" s="160"/>
    </row>
    <row r="4921" spans="1:4" ht="13.5" x14ac:dyDescent="0.25">
      <c r="A4921" s="159"/>
      <c r="B4921" s="159"/>
      <c r="C4921" s="159"/>
      <c r="D4921" s="160"/>
    </row>
    <row r="4922" spans="1:4" ht="13.5" x14ac:dyDescent="0.25">
      <c r="A4922" s="159"/>
      <c r="B4922" s="159"/>
      <c r="C4922" s="159"/>
      <c r="D4922" s="160"/>
    </row>
    <row r="4923" spans="1:4" ht="13.5" x14ac:dyDescent="0.25">
      <c r="A4923" s="159"/>
      <c r="B4923" s="159"/>
      <c r="C4923" s="159"/>
      <c r="D4923" s="160"/>
    </row>
    <row r="4924" spans="1:4" ht="13.5" x14ac:dyDescent="0.25">
      <c r="A4924" s="159"/>
      <c r="B4924" s="159"/>
      <c r="C4924" s="159"/>
      <c r="D4924" s="160"/>
    </row>
    <row r="4925" spans="1:4" ht="13.5" x14ac:dyDescent="0.25">
      <c r="A4925" s="159"/>
      <c r="B4925" s="159"/>
      <c r="C4925" s="159"/>
      <c r="D4925" s="160"/>
    </row>
    <row r="4926" spans="1:4" ht="13.5" x14ac:dyDescent="0.25">
      <c r="A4926" s="159"/>
      <c r="B4926" s="159"/>
      <c r="C4926" s="159"/>
      <c r="D4926" s="160"/>
    </row>
    <row r="4927" spans="1:4" ht="13.5" x14ac:dyDescent="0.25">
      <c r="A4927" s="159"/>
      <c r="B4927" s="159"/>
      <c r="C4927" s="159"/>
      <c r="D4927" s="160"/>
    </row>
    <row r="4928" spans="1:4" ht="13.5" x14ac:dyDescent="0.25">
      <c r="A4928" s="159"/>
      <c r="B4928" s="159"/>
      <c r="C4928" s="159"/>
      <c r="D4928" s="160"/>
    </row>
    <row r="4929" spans="1:4" ht="13.5" x14ac:dyDescent="0.25">
      <c r="A4929" s="159"/>
      <c r="B4929" s="159"/>
      <c r="C4929" s="159"/>
      <c r="D4929" s="160"/>
    </row>
    <row r="4930" spans="1:4" ht="13.5" x14ac:dyDescent="0.25">
      <c r="A4930" s="159"/>
      <c r="B4930" s="159"/>
      <c r="C4930" s="159"/>
      <c r="D4930" s="160"/>
    </row>
    <row r="4931" spans="1:4" ht="13.5" x14ac:dyDescent="0.25">
      <c r="A4931" s="159"/>
      <c r="B4931" s="159"/>
      <c r="C4931" s="159"/>
      <c r="D4931" s="160"/>
    </row>
    <row r="4932" spans="1:4" ht="13.5" x14ac:dyDescent="0.25">
      <c r="A4932" s="159"/>
      <c r="B4932" s="159"/>
      <c r="C4932" s="159"/>
      <c r="D4932" s="160"/>
    </row>
    <row r="4933" spans="1:4" ht="13.5" x14ac:dyDescent="0.25">
      <c r="A4933" s="159"/>
      <c r="B4933" s="159"/>
      <c r="C4933" s="159"/>
      <c r="D4933" s="160"/>
    </row>
    <row r="4934" spans="1:4" ht="13.5" x14ac:dyDescent="0.25">
      <c r="A4934" s="159"/>
      <c r="B4934" s="159"/>
      <c r="C4934" s="159"/>
      <c r="D4934" s="160"/>
    </row>
    <row r="4935" spans="1:4" ht="13.5" x14ac:dyDescent="0.25">
      <c r="A4935" s="159"/>
      <c r="B4935" s="159"/>
      <c r="C4935" s="159"/>
      <c r="D4935" s="160"/>
    </row>
    <row r="4936" spans="1:4" ht="13.5" x14ac:dyDescent="0.25">
      <c r="A4936" s="159"/>
      <c r="B4936" s="159"/>
      <c r="C4936" s="159"/>
      <c r="D4936" s="160"/>
    </row>
    <row r="4937" spans="1:4" ht="13.5" x14ac:dyDescent="0.25">
      <c r="A4937" s="159"/>
      <c r="B4937" s="159"/>
      <c r="C4937" s="159"/>
      <c r="D4937" s="160"/>
    </row>
    <row r="4938" spans="1:4" ht="13.5" x14ac:dyDescent="0.25">
      <c r="A4938" s="159"/>
      <c r="B4938" s="159"/>
      <c r="C4938" s="159"/>
      <c r="D4938" s="160"/>
    </row>
    <row r="4939" spans="1:4" ht="13.5" x14ac:dyDescent="0.25">
      <c r="A4939" s="159"/>
      <c r="B4939" s="159"/>
      <c r="C4939" s="159"/>
      <c r="D4939" s="160"/>
    </row>
    <row r="4940" spans="1:4" ht="13.5" x14ac:dyDescent="0.25">
      <c r="A4940" s="159"/>
      <c r="B4940" s="159"/>
      <c r="C4940" s="159"/>
      <c r="D4940" s="160"/>
    </row>
    <row r="4941" spans="1:4" ht="13.5" x14ac:dyDescent="0.25">
      <c r="A4941" s="159"/>
      <c r="B4941" s="159"/>
      <c r="C4941" s="159"/>
      <c r="D4941" s="160"/>
    </row>
    <row r="4942" spans="1:4" ht="13.5" x14ac:dyDescent="0.25">
      <c r="A4942" s="159"/>
      <c r="B4942" s="159"/>
      <c r="C4942" s="159"/>
      <c r="D4942" s="160"/>
    </row>
    <row r="4943" spans="1:4" ht="13.5" x14ac:dyDescent="0.25">
      <c r="A4943" s="159"/>
      <c r="B4943" s="159"/>
      <c r="C4943" s="159"/>
      <c r="D4943" s="160"/>
    </row>
    <row r="4944" spans="1:4" ht="13.5" x14ac:dyDescent="0.25">
      <c r="A4944" s="159"/>
      <c r="B4944" s="159"/>
      <c r="C4944" s="159"/>
      <c r="D4944" s="160"/>
    </row>
    <row r="4945" spans="1:4" ht="13.5" x14ac:dyDescent="0.25">
      <c r="A4945" s="159"/>
      <c r="B4945" s="159"/>
      <c r="C4945" s="159"/>
      <c r="D4945" s="160"/>
    </row>
    <row r="4946" spans="1:4" ht="13.5" x14ac:dyDescent="0.25">
      <c r="A4946" s="159"/>
      <c r="B4946" s="159"/>
      <c r="C4946" s="159"/>
      <c r="D4946" s="160"/>
    </row>
    <row r="4947" spans="1:4" ht="13.5" x14ac:dyDescent="0.25">
      <c r="A4947" s="159"/>
      <c r="B4947" s="159"/>
      <c r="C4947" s="159"/>
      <c r="D4947" s="160"/>
    </row>
    <row r="4948" spans="1:4" ht="13.5" x14ac:dyDescent="0.25">
      <c r="A4948" s="159"/>
      <c r="B4948" s="159"/>
      <c r="C4948" s="159"/>
      <c r="D4948" s="160"/>
    </row>
    <row r="4949" spans="1:4" ht="13.5" x14ac:dyDescent="0.25">
      <c r="A4949" s="159"/>
      <c r="B4949" s="159"/>
      <c r="C4949" s="159"/>
      <c r="D4949" s="160"/>
    </row>
    <row r="4950" spans="1:4" ht="13.5" x14ac:dyDescent="0.25">
      <c r="A4950" s="159"/>
      <c r="B4950" s="159"/>
      <c r="C4950" s="159"/>
      <c r="D4950" s="160"/>
    </row>
    <row r="4951" spans="1:4" ht="13.5" x14ac:dyDescent="0.25">
      <c r="A4951" s="159"/>
      <c r="B4951" s="159"/>
      <c r="C4951" s="159"/>
      <c r="D4951" s="160"/>
    </row>
    <row r="4952" spans="1:4" ht="13.5" x14ac:dyDescent="0.25">
      <c r="A4952" s="159"/>
      <c r="B4952" s="159"/>
      <c r="C4952" s="159"/>
      <c r="D4952" s="160"/>
    </row>
    <row r="4953" spans="1:4" ht="13.5" x14ac:dyDescent="0.25">
      <c r="A4953" s="159"/>
      <c r="B4953" s="159"/>
      <c r="C4953" s="159"/>
      <c r="D4953" s="160"/>
    </row>
    <row r="4954" spans="1:4" ht="13.5" x14ac:dyDescent="0.25">
      <c r="A4954" s="159"/>
      <c r="B4954" s="159"/>
      <c r="C4954" s="159"/>
      <c r="D4954" s="160"/>
    </row>
    <row r="4955" spans="1:4" ht="13.5" x14ac:dyDescent="0.25">
      <c r="A4955" s="159"/>
      <c r="B4955" s="159"/>
      <c r="C4955" s="159"/>
      <c r="D4955" s="160"/>
    </row>
    <row r="4956" spans="1:4" ht="13.5" x14ac:dyDescent="0.25">
      <c r="A4956" s="159"/>
      <c r="B4956" s="159"/>
      <c r="C4956" s="159"/>
      <c r="D4956" s="160"/>
    </row>
    <row r="4957" spans="1:4" ht="13.5" x14ac:dyDescent="0.25">
      <c r="A4957" s="159"/>
      <c r="B4957" s="159"/>
      <c r="C4957" s="159"/>
      <c r="D4957" s="160"/>
    </row>
    <row r="4958" spans="1:4" ht="13.5" x14ac:dyDescent="0.25">
      <c r="A4958" s="159"/>
      <c r="B4958" s="159"/>
      <c r="C4958" s="159"/>
      <c r="D4958" s="160"/>
    </row>
    <row r="4959" spans="1:4" ht="13.5" x14ac:dyDescent="0.25">
      <c r="A4959" s="159"/>
      <c r="B4959" s="159"/>
      <c r="C4959" s="159"/>
      <c r="D4959" s="160"/>
    </row>
    <row r="4960" spans="1:4" ht="13.5" x14ac:dyDescent="0.25">
      <c r="A4960" s="159"/>
      <c r="B4960" s="159"/>
      <c r="C4960" s="159"/>
      <c r="D4960" s="160"/>
    </row>
    <row r="4961" spans="1:4" ht="13.5" x14ac:dyDescent="0.25">
      <c r="A4961" s="159"/>
      <c r="B4961" s="159"/>
      <c r="C4961" s="159"/>
      <c r="D4961" s="160"/>
    </row>
    <row r="4962" spans="1:4" ht="13.5" x14ac:dyDescent="0.25">
      <c r="A4962" s="159"/>
      <c r="B4962" s="159"/>
      <c r="C4962" s="159"/>
      <c r="D4962" s="160"/>
    </row>
    <row r="4963" spans="1:4" ht="13.5" x14ac:dyDescent="0.25">
      <c r="A4963" s="159"/>
      <c r="B4963" s="159"/>
      <c r="C4963" s="159"/>
      <c r="D4963" s="160"/>
    </row>
    <row r="4964" spans="1:4" ht="13.5" x14ac:dyDescent="0.25">
      <c r="A4964" s="159"/>
      <c r="B4964" s="159"/>
      <c r="C4964" s="159"/>
      <c r="D4964" s="160"/>
    </row>
    <row r="4965" spans="1:4" ht="13.5" x14ac:dyDescent="0.25">
      <c r="A4965" s="159"/>
      <c r="B4965" s="159"/>
      <c r="C4965" s="159"/>
      <c r="D4965" s="160"/>
    </row>
    <row r="4966" spans="1:4" ht="13.5" x14ac:dyDescent="0.25">
      <c r="A4966" s="159"/>
      <c r="B4966" s="159"/>
      <c r="C4966" s="159"/>
      <c r="D4966" s="160"/>
    </row>
    <row r="4967" spans="1:4" ht="13.5" x14ac:dyDescent="0.25">
      <c r="A4967" s="159"/>
      <c r="B4967" s="159"/>
      <c r="C4967" s="159"/>
      <c r="D4967" s="160"/>
    </row>
    <row r="4968" spans="1:4" ht="13.5" x14ac:dyDescent="0.25">
      <c r="A4968" s="159"/>
      <c r="B4968" s="159"/>
      <c r="C4968" s="159"/>
      <c r="D4968" s="160"/>
    </row>
    <row r="4969" spans="1:4" ht="13.5" x14ac:dyDescent="0.25">
      <c r="A4969" s="159"/>
      <c r="B4969" s="159"/>
      <c r="C4969" s="159"/>
      <c r="D4969" s="160"/>
    </row>
    <row r="4970" spans="1:4" ht="13.5" x14ac:dyDescent="0.25">
      <c r="A4970" s="159"/>
      <c r="B4970" s="159"/>
      <c r="C4970" s="159"/>
      <c r="D4970" s="160"/>
    </row>
    <row r="4971" spans="1:4" ht="13.5" x14ac:dyDescent="0.25">
      <c r="A4971" s="159"/>
      <c r="B4971" s="159"/>
      <c r="C4971" s="159"/>
      <c r="D4971" s="160"/>
    </row>
    <row r="4972" spans="1:4" ht="13.5" x14ac:dyDescent="0.25">
      <c r="A4972" s="159"/>
      <c r="B4972" s="159"/>
      <c r="C4972" s="159"/>
      <c r="D4972" s="160"/>
    </row>
    <row r="4973" spans="1:4" ht="13.5" x14ac:dyDescent="0.25">
      <c r="A4973" s="159"/>
      <c r="B4973" s="159"/>
      <c r="C4973" s="159"/>
      <c r="D4973" s="160"/>
    </row>
    <row r="4974" spans="1:4" ht="13.5" x14ac:dyDescent="0.25">
      <c r="A4974" s="159"/>
      <c r="B4974" s="159"/>
      <c r="C4974" s="159"/>
      <c r="D4974" s="160"/>
    </row>
    <row r="4975" spans="1:4" ht="13.5" x14ac:dyDescent="0.25">
      <c r="A4975" s="159"/>
      <c r="B4975" s="159"/>
      <c r="C4975" s="159"/>
      <c r="D4975" s="160"/>
    </row>
    <row r="4976" spans="1:4" ht="13.5" x14ac:dyDescent="0.25">
      <c r="A4976" s="159"/>
      <c r="B4976" s="159"/>
      <c r="C4976" s="159"/>
      <c r="D4976" s="160"/>
    </row>
    <row r="4977" spans="1:4" ht="13.5" x14ac:dyDescent="0.25">
      <c r="A4977" s="159"/>
      <c r="B4977" s="159"/>
      <c r="C4977" s="159"/>
      <c r="D4977" s="160"/>
    </row>
    <row r="4978" spans="1:4" ht="13.5" x14ac:dyDescent="0.25">
      <c r="A4978" s="159"/>
      <c r="B4978" s="159"/>
      <c r="C4978" s="159"/>
      <c r="D4978" s="160"/>
    </row>
    <row r="4979" spans="1:4" ht="13.5" x14ac:dyDescent="0.25">
      <c r="A4979" s="159"/>
      <c r="B4979" s="159"/>
      <c r="C4979" s="159"/>
      <c r="D4979" s="160"/>
    </row>
    <row r="4980" spans="1:4" ht="13.5" x14ac:dyDescent="0.25">
      <c r="A4980" s="159"/>
      <c r="B4980" s="159"/>
      <c r="C4980" s="159"/>
      <c r="D4980" s="160"/>
    </row>
    <row r="4981" spans="1:4" ht="13.5" x14ac:dyDescent="0.25">
      <c r="A4981" s="159"/>
      <c r="B4981" s="159"/>
      <c r="C4981" s="159"/>
      <c r="D4981" s="160"/>
    </row>
    <row r="4982" spans="1:4" ht="13.5" x14ac:dyDescent="0.25">
      <c r="A4982" s="159"/>
      <c r="B4982" s="159"/>
      <c r="C4982" s="159"/>
      <c r="D4982" s="160"/>
    </row>
    <row r="4983" spans="1:4" ht="13.5" x14ac:dyDescent="0.25">
      <c r="A4983" s="159"/>
      <c r="B4983" s="159"/>
      <c r="C4983" s="159"/>
      <c r="D4983" s="160"/>
    </row>
    <row r="4984" spans="1:4" ht="13.5" x14ac:dyDescent="0.25">
      <c r="A4984" s="159"/>
      <c r="B4984" s="159"/>
      <c r="C4984" s="159"/>
      <c r="D4984" s="160"/>
    </row>
    <row r="4985" spans="1:4" ht="13.5" x14ac:dyDescent="0.25">
      <c r="A4985" s="159"/>
      <c r="B4985" s="159"/>
      <c r="C4985" s="159"/>
      <c r="D4985" s="160"/>
    </row>
    <row r="4986" spans="1:4" ht="13.5" x14ac:dyDescent="0.25">
      <c r="A4986" s="159"/>
      <c r="B4986" s="159"/>
      <c r="C4986" s="159"/>
      <c r="D4986" s="160"/>
    </row>
    <row r="4987" spans="1:4" ht="13.5" x14ac:dyDescent="0.25">
      <c r="A4987" s="159"/>
      <c r="B4987" s="159"/>
      <c r="C4987" s="159"/>
      <c r="D4987" s="160"/>
    </row>
    <row r="4988" spans="1:4" ht="13.5" x14ac:dyDescent="0.25">
      <c r="A4988" s="159"/>
      <c r="B4988" s="159"/>
      <c r="C4988" s="159"/>
      <c r="D4988" s="160"/>
    </row>
    <row r="4989" spans="1:4" ht="13.5" x14ac:dyDescent="0.25">
      <c r="A4989" s="159"/>
      <c r="B4989" s="159"/>
      <c r="C4989" s="159"/>
      <c r="D4989" s="160"/>
    </row>
    <row r="4990" spans="1:4" ht="13.5" x14ac:dyDescent="0.25">
      <c r="A4990" s="159"/>
      <c r="B4990" s="159"/>
      <c r="C4990" s="159"/>
      <c r="D4990" s="160"/>
    </row>
    <row r="4991" spans="1:4" ht="13.5" x14ac:dyDescent="0.25">
      <c r="A4991" s="159"/>
      <c r="B4991" s="159"/>
      <c r="C4991" s="159"/>
      <c r="D4991" s="160"/>
    </row>
    <row r="4992" spans="1:4" ht="13.5" x14ac:dyDescent="0.25">
      <c r="A4992" s="159"/>
      <c r="B4992" s="159"/>
      <c r="C4992" s="159"/>
      <c r="D4992" s="160"/>
    </row>
    <row r="4993" spans="1:4" ht="13.5" x14ac:dyDescent="0.25">
      <c r="A4993" s="159"/>
      <c r="B4993" s="159"/>
      <c r="C4993" s="159"/>
      <c r="D4993" s="160"/>
    </row>
    <row r="4994" spans="1:4" ht="13.5" x14ac:dyDescent="0.25">
      <c r="A4994" s="159"/>
      <c r="B4994" s="159"/>
      <c r="C4994" s="159"/>
      <c r="D4994" s="160"/>
    </row>
    <row r="4995" spans="1:4" ht="13.5" x14ac:dyDescent="0.25">
      <c r="A4995" s="159"/>
      <c r="B4995" s="159"/>
      <c r="C4995" s="159"/>
      <c r="D4995" s="160"/>
    </row>
    <row r="4996" spans="1:4" ht="13.5" x14ac:dyDescent="0.25">
      <c r="A4996" s="159"/>
      <c r="B4996" s="159"/>
      <c r="C4996" s="159"/>
      <c r="D4996" s="160"/>
    </row>
    <row r="4997" spans="1:4" ht="13.5" x14ac:dyDescent="0.25">
      <c r="A4997" s="159"/>
      <c r="B4997" s="159"/>
      <c r="C4997" s="159"/>
      <c r="D4997" s="160"/>
    </row>
    <row r="4998" spans="1:4" ht="13.5" x14ac:dyDescent="0.25">
      <c r="A4998" s="159"/>
      <c r="B4998" s="159"/>
      <c r="C4998" s="159"/>
      <c r="D4998" s="160"/>
    </row>
    <row r="4999" spans="1:4" ht="13.5" x14ac:dyDescent="0.25">
      <c r="A4999" s="159"/>
      <c r="B4999" s="159"/>
      <c r="C4999" s="159"/>
      <c r="D4999" s="160"/>
    </row>
    <row r="5000" spans="1:4" ht="13.5" x14ac:dyDescent="0.25">
      <c r="A5000" s="159"/>
      <c r="B5000" s="159"/>
      <c r="C5000" s="159"/>
      <c r="D5000" s="160"/>
    </row>
    <row r="5001" spans="1:4" ht="13.5" x14ac:dyDescent="0.25">
      <c r="A5001" s="159"/>
      <c r="B5001" s="159"/>
      <c r="C5001" s="159"/>
      <c r="D5001" s="160"/>
    </row>
    <row r="5002" spans="1:4" ht="13.5" x14ac:dyDescent="0.25">
      <c r="A5002" s="159"/>
      <c r="B5002" s="159"/>
      <c r="C5002" s="159"/>
      <c r="D5002" s="160"/>
    </row>
    <row r="5003" spans="1:4" ht="13.5" x14ac:dyDescent="0.25">
      <c r="A5003" s="159"/>
      <c r="B5003" s="159"/>
      <c r="C5003" s="159"/>
      <c r="D5003" s="160"/>
    </row>
    <row r="5004" spans="1:4" ht="13.5" x14ac:dyDescent="0.25">
      <c r="A5004" s="159"/>
      <c r="B5004" s="159"/>
      <c r="C5004" s="159"/>
      <c r="D5004" s="160"/>
    </row>
    <row r="5005" spans="1:4" ht="13.5" x14ac:dyDescent="0.25">
      <c r="A5005" s="159"/>
      <c r="B5005" s="159"/>
      <c r="C5005" s="159"/>
      <c r="D5005" s="160"/>
    </row>
    <row r="5006" spans="1:4" ht="13.5" x14ac:dyDescent="0.25">
      <c r="A5006" s="159"/>
      <c r="B5006" s="159"/>
      <c r="C5006" s="159"/>
      <c r="D5006" s="160"/>
    </row>
    <row r="5007" spans="1:4" ht="13.5" x14ac:dyDescent="0.25">
      <c r="A5007" s="159"/>
      <c r="B5007" s="159"/>
      <c r="C5007" s="159"/>
      <c r="D5007" s="160"/>
    </row>
    <row r="5008" spans="1:4" ht="13.5" x14ac:dyDescent="0.25">
      <c r="A5008" s="159"/>
      <c r="B5008" s="159"/>
      <c r="C5008" s="159"/>
      <c r="D5008" s="160"/>
    </row>
    <row r="5009" spans="1:4" ht="13.5" x14ac:dyDescent="0.25">
      <c r="A5009" s="159"/>
      <c r="B5009" s="159"/>
      <c r="C5009" s="159"/>
      <c r="D5009" s="160"/>
    </row>
    <row r="5010" spans="1:4" ht="13.5" x14ac:dyDescent="0.25">
      <c r="A5010" s="159"/>
      <c r="B5010" s="159"/>
      <c r="C5010" s="159"/>
      <c r="D5010" s="160"/>
    </row>
    <row r="5011" spans="1:4" ht="13.5" x14ac:dyDescent="0.25">
      <c r="A5011" s="159"/>
      <c r="B5011" s="159"/>
      <c r="C5011" s="159"/>
      <c r="D5011" s="160"/>
    </row>
    <row r="5012" spans="1:4" ht="13.5" x14ac:dyDescent="0.25">
      <c r="A5012" s="159"/>
      <c r="B5012" s="159"/>
      <c r="C5012" s="159"/>
      <c r="D5012" s="160"/>
    </row>
    <row r="5013" spans="1:4" ht="13.5" x14ac:dyDescent="0.25">
      <c r="A5013" s="159"/>
      <c r="B5013" s="159"/>
      <c r="C5013" s="159"/>
      <c r="D5013" s="160"/>
    </row>
    <row r="5014" spans="1:4" ht="13.5" x14ac:dyDescent="0.25">
      <c r="A5014" s="159"/>
      <c r="B5014" s="159"/>
      <c r="C5014" s="159"/>
      <c r="D5014" s="160"/>
    </row>
    <row r="5015" spans="1:4" ht="13.5" x14ac:dyDescent="0.25">
      <c r="A5015" s="159"/>
      <c r="B5015" s="159"/>
      <c r="C5015" s="159"/>
      <c r="D5015" s="160"/>
    </row>
    <row r="5016" spans="1:4" ht="13.5" x14ac:dyDescent="0.25">
      <c r="A5016" s="159"/>
      <c r="B5016" s="159"/>
      <c r="C5016" s="159"/>
      <c r="D5016" s="160"/>
    </row>
    <row r="5017" spans="1:4" ht="13.5" x14ac:dyDescent="0.25">
      <c r="A5017" s="159"/>
      <c r="B5017" s="159"/>
      <c r="C5017" s="159"/>
      <c r="D5017" s="160"/>
    </row>
    <row r="5018" spans="1:4" ht="13.5" x14ac:dyDescent="0.25">
      <c r="A5018" s="159"/>
      <c r="B5018" s="159"/>
      <c r="C5018" s="159"/>
      <c r="D5018" s="160"/>
    </row>
    <row r="5019" spans="1:4" ht="13.5" x14ac:dyDescent="0.25">
      <c r="A5019" s="159"/>
      <c r="B5019" s="159"/>
      <c r="C5019" s="159"/>
      <c r="D5019" s="160"/>
    </row>
    <row r="5020" spans="1:4" ht="13.5" x14ac:dyDescent="0.25">
      <c r="A5020" s="159"/>
      <c r="B5020" s="159"/>
      <c r="C5020" s="159"/>
      <c r="D5020" s="160"/>
    </row>
    <row r="5021" spans="1:4" ht="13.5" x14ac:dyDescent="0.25">
      <c r="A5021" s="159"/>
      <c r="B5021" s="159"/>
      <c r="C5021" s="159"/>
      <c r="D5021" s="160"/>
    </row>
    <row r="5022" spans="1:4" ht="13.5" x14ac:dyDescent="0.25">
      <c r="A5022" s="159"/>
      <c r="B5022" s="159"/>
      <c r="C5022" s="159"/>
      <c r="D5022" s="160"/>
    </row>
    <row r="5023" spans="1:4" ht="13.5" x14ac:dyDescent="0.25">
      <c r="A5023" s="159"/>
      <c r="B5023" s="159"/>
      <c r="C5023" s="159"/>
      <c r="D5023" s="160"/>
    </row>
    <row r="5024" spans="1:4" ht="13.5" x14ac:dyDescent="0.25">
      <c r="A5024" s="159"/>
      <c r="B5024" s="159"/>
      <c r="C5024" s="159"/>
      <c r="D5024" s="160"/>
    </row>
    <row r="5025" spans="1:4" ht="13.5" x14ac:dyDescent="0.25">
      <c r="A5025" s="159"/>
      <c r="B5025" s="159"/>
      <c r="C5025" s="159"/>
      <c r="D5025" s="160"/>
    </row>
    <row r="5026" spans="1:4" ht="13.5" x14ac:dyDescent="0.25">
      <c r="A5026" s="159"/>
      <c r="B5026" s="159"/>
      <c r="C5026" s="159"/>
      <c r="D5026" s="160"/>
    </row>
    <row r="5027" spans="1:4" ht="13.5" x14ac:dyDescent="0.25">
      <c r="A5027" s="159"/>
      <c r="B5027" s="159"/>
      <c r="C5027" s="159"/>
      <c r="D5027" s="160"/>
    </row>
    <row r="5028" spans="1:4" ht="13.5" x14ac:dyDescent="0.25">
      <c r="A5028" s="159"/>
      <c r="B5028" s="159"/>
      <c r="C5028" s="159"/>
      <c r="D5028" s="160"/>
    </row>
    <row r="5029" spans="1:4" ht="13.5" x14ac:dyDescent="0.25">
      <c r="A5029" s="159"/>
      <c r="B5029" s="159"/>
      <c r="C5029" s="159"/>
      <c r="D5029" s="160"/>
    </row>
    <row r="5030" spans="1:4" ht="13.5" x14ac:dyDescent="0.25">
      <c r="A5030" s="159"/>
      <c r="B5030" s="159"/>
      <c r="C5030" s="159"/>
      <c r="D5030" s="160"/>
    </row>
    <row r="5031" spans="1:4" ht="13.5" x14ac:dyDescent="0.25">
      <c r="A5031" s="159"/>
      <c r="B5031" s="159"/>
      <c r="C5031" s="159"/>
      <c r="D5031" s="160"/>
    </row>
    <row r="5032" spans="1:4" ht="13.5" x14ac:dyDescent="0.25">
      <c r="A5032" s="159"/>
      <c r="B5032" s="159"/>
      <c r="C5032" s="159"/>
      <c r="D5032" s="160"/>
    </row>
    <row r="5033" spans="1:4" ht="13.5" x14ac:dyDescent="0.25">
      <c r="A5033" s="159"/>
      <c r="B5033" s="159"/>
      <c r="C5033" s="159"/>
      <c r="D5033" s="160"/>
    </row>
    <row r="5034" spans="1:4" ht="13.5" x14ac:dyDescent="0.25">
      <c r="A5034" s="159"/>
      <c r="B5034" s="159"/>
      <c r="C5034" s="159"/>
      <c r="D5034" s="160"/>
    </row>
    <row r="5035" spans="1:4" ht="13.5" x14ac:dyDescent="0.25">
      <c r="A5035" s="159"/>
      <c r="B5035" s="159"/>
      <c r="C5035" s="159"/>
      <c r="D5035" s="160"/>
    </row>
    <row r="5036" spans="1:4" ht="13.5" x14ac:dyDescent="0.25">
      <c r="A5036" s="159"/>
      <c r="B5036" s="159"/>
      <c r="C5036" s="159"/>
      <c r="D5036" s="160"/>
    </row>
    <row r="5037" spans="1:4" ht="13.5" x14ac:dyDescent="0.25">
      <c r="A5037" s="159"/>
      <c r="B5037" s="159"/>
      <c r="C5037" s="159"/>
      <c r="D5037" s="160"/>
    </row>
    <row r="5038" spans="1:4" ht="13.5" x14ac:dyDescent="0.25">
      <c r="A5038" s="159"/>
      <c r="B5038" s="159"/>
      <c r="C5038" s="159"/>
      <c r="D5038" s="160"/>
    </row>
    <row r="5039" spans="1:4" ht="13.5" x14ac:dyDescent="0.25">
      <c r="A5039" s="159"/>
      <c r="B5039" s="159"/>
      <c r="C5039" s="159"/>
      <c r="D5039" s="160"/>
    </row>
    <row r="5040" spans="1:4" ht="13.5" x14ac:dyDescent="0.25">
      <c r="A5040" s="159"/>
      <c r="B5040" s="159"/>
      <c r="C5040" s="159"/>
      <c r="D5040" s="160"/>
    </row>
    <row r="5041" spans="1:4" ht="13.5" x14ac:dyDescent="0.25">
      <c r="A5041" s="159"/>
      <c r="B5041" s="159"/>
      <c r="C5041" s="159"/>
      <c r="D5041" s="160"/>
    </row>
    <row r="5042" spans="1:4" ht="13.5" x14ac:dyDescent="0.25">
      <c r="A5042" s="159"/>
      <c r="B5042" s="159"/>
      <c r="C5042" s="159"/>
      <c r="D5042" s="160"/>
    </row>
    <row r="5043" spans="1:4" ht="13.5" x14ac:dyDescent="0.25">
      <c r="A5043" s="159"/>
      <c r="B5043" s="159"/>
      <c r="C5043" s="159"/>
      <c r="D5043" s="160"/>
    </row>
    <row r="5044" spans="1:4" ht="13.5" x14ac:dyDescent="0.25">
      <c r="A5044" s="159"/>
      <c r="B5044" s="159"/>
      <c r="C5044" s="159"/>
      <c r="D5044" s="160"/>
    </row>
    <row r="5045" spans="1:4" ht="13.5" x14ac:dyDescent="0.25">
      <c r="A5045" s="159"/>
      <c r="B5045" s="159"/>
      <c r="C5045" s="159"/>
      <c r="D5045" s="160"/>
    </row>
    <row r="5046" spans="1:4" ht="13.5" x14ac:dyDescent="0.25">
      <c r="A5046" s="159"/>
      <c r="B5046" s="159"/>
      <c r="C5046" s="159"/>
      <c r="D5046" s="160"/>
    </row>
    <row r="5047" spans="1:4" ht="13.5" x14ac:dyDescent="0.25">
      <c r="A5047" s="159"/>
      <c r="B5047" s="159"/>
      <c r="C5047" s="159"/>
      <c r="D5047" s="160"/>
    </row>
    <row r="5048" spans="1:4" ht="13.5" x14ac:dyDescent="0.25">
      <c r="A5048" s="159"/>
      <c r="B5048" s="159"/>
      <c r="C5048" s="159"/>
      <c r="D5048" s="160"/>
    </row>
    <row r="5049" spans="1:4" ht="13.5" x14ac:dyDescent="0.25">
      <c r="A5049" s="159"/>
      <c r="B5049" s="159"/>
      <c r="C5049" s="159"/>
      <c r="D5049" s="160"/>
    </row>
    <row r="5050" spans="1:4" ht="13.5" x14ac:dyDescent="0.25">
      <c r="A5050" s="159"/>
      <c r="B5050" s="159"/>
      <c r="C5050" s="159"/>
      <c r="D5050" s="160"/>
    </row>
    <row r="5051" spans="1:4" ht="13.5" x14ac:dyDescent="0.25">
      <c r="A5051" s="159"/>
      <c r="B5051" s="159"/>
      <c r="C5051" s="159"/>
      <c r="D5051" s="160"/>
    </row>
    <row r="5052" spans="1:4" ht="13.5" x14ac:dyDescent="0.25">
      <c r="A5052" s="159"/>
      <c r="B5052" s="159"/>
      <c r="C5052" s="159"/>
      <c r="D5052" s="160"/>
    </row>
    <row r="5053" spans="1:4" ht="13.5" x14ac:dyDescent="0.25">
      <c r="A5053" s="159"/>
      <c r="B5053" s="159"/>
      <c r="C5053" s="159"/>
      <c r="D5053" s="160"/>
    </row>
    <row r="5054" spans="1:4" ht="13.5" x14ac:dyDescent="0.25">
      <c r="A5054" s="159"/>
      <c r="B5054" s="159"/>
      <c r="C5054" s="159"/>
      <c r="D5054" s="160"/>
    </row>
    <row r="5055" spans="1:4" ht="13.5" x14ac:dyDescent="0.25">
      <c r="A5055" s="159"/>
      <c r="B5055" s="159"/>
      <c r="C5055" s="159"/>
      <c r="D5055" s="160"/>
    </row>
    <row r="5056" spans="1:4" ht="13.5" x14ac:dyDescent="0.25">
      <c r="A5056" s="159"/>
      <c r="B5056" s="159"/>
      <c r="C5056" s="159"/>
      <c r="D5056" s="160"/>
    </row>
    <row r="5057" spans="1:4" ht="13.5" x14ac:dyDescent="0.25">
      <c r="A5057" s="159"/>
      <c r="B5057" s="159"/>
      <c r="C5057" s="159"/>
      <c r="D5057" s="160"/>
    </row>
    <row r="5058" spans="1:4" ht="13.5" x14ac:dyDescent="0.25">
      <c r="A5058" s="159"/>
      <c r="B5058" s="159"/>
      <c r="C5058" s="159"/>
      <c r="D5058" s="160"/>
    </row>
    <row r="5059" spans="1:4" ht="13.5" x14ac:dyDescent="0.25">
      <c r="A5059" s="159"/>
      <c r="B5059" s="159"/>
      <c r="C5059" s="159"/>
      <c r="D5059" s="160"/>
    </row>
    <row r="5060" spans="1:4" ht="13.5" x14ac:dyDescent="0.25">
      <c r="A5060" s="159"/>
      <c r="B5060" s="159"/>
      <c r="C5060" s="159"/>
      <c r="D5060" s="160"/>
    </row>
    <row r="5061" spans="1:4" ht="13.5" x14ac:dyDescent="0.25">
      <c r="A5061" s="159"/>
      <c r="B5061" s="159"/>
      <c r="C5061" s="159"/>
      <c r="D5061" s="160"/>
    </row>
    <row r="5062" spans="1:4" ht="13.5" x14ac:dyDescent="0.25">
      <c r="A5062" s="159"/>
      <c r="B5062" s="159"/>
      <c r="C5062" s="159"/>
      <c r="D5062" s="160"/>
    </row>
    <row r="5063" spans="1:4" ht="13.5" x14ac:dyDescent="0.25">
      <c r="A5063" s="159"/>
      <c r="B5063" s="159"/>
      <c r="C5063" s="159"/>
      <c r="D5063" s="160"/>
    </row>
    <row r="5064" spans="1:4" ht="13.5" x14ac:dyDescent="0.25">
      <c r="A5064" s="159"/>
      <c r="B5064" s="159"/>
      <c r="C5064" s="159"/>
      <c r="D5064" s="160"/>
    </row>
    <row r="5065" spans="1:4" ht="13.5" x14ac:dyDescent="0.25">
      <c r="A5065" s="159"/>
      <c r="B5065" s="159"/>
      <c r="C5065" s="159"/>
      <c r="D5065" s="160"/>
    </row>
    <row r="5066" spans="1:4" ht="13.5" x14ac:dyDescent="0.25">
      <c r="A5066" s="159"/>
      <c r="B5066" s="159"/>
      <c r="C5066" s="159"/>
      <c r="D5066" s="160"/>
    </row>
    <row r="5067" spans="1:4" ht="13.5" x14ac:dyDescent="0.25">
      <c r="A5067" s="159"/>
      <c r="B5067" s="159"/>
      <c r="C5067" s="159"/>
      <c r="D5067" s="160"/>
    </row>
    <row r="5068" spans="1:4" ht="13.5" x14ac:dyDescent="0.25">
      <c r="A5068" s="159"/>
      <c r="B5068" s="159"/>
      <c r="C5068" s="159"/>
      <c r="D5068" s="160"/>
    </row>
    <row r="5069" spans="1:4" ht="13.5" x14ac:dyDescent="0.25">
      <c r="A5069" s="159"/>
      <c r="B5069" s="159"/>
      <c r="C5069" s="159"/>
      <c r="D5069" s="160"/>
    </row>
    <row r="5070" spans="1:4" ht="13.5" x14ac:dyDescent="0.25">
      <c r="A5070" s="159"/>
      <c r="B5070" s="159"/>
      <c r="C5070" s="159"/>
      <c r="D5070" s="160"/>
    </row>
    <row r="5071" spans="1:4" ht="13.5" x14ac:dyDescent="0.25">
      <c r="A5071" s="159"/>
      <c r="B5071" s="159"/>
      <c r="C5071" s="159"/>
      <c r="D5071" s="160"/>
    </row>
    <row r="5072" spans="1:4" ht="13.5" x14ac:dyDescent="0.25">
      <c r="A5072" s="159"/>
      <c r="B5072" s="159"/>
      <c r="C5072" s="159"/>
      <c r="D5072" s="160"/>
    </row>
    <row r="5073" spans="1:4" ht="13.5" x14ac:dyDescent="0.25">
      <c r="A5073" s="159"/>
      <c r="B5073" s="159"/>
      <c r="C5073" s="159"/>
      <c r="D5073" s="160"/>
    </row>
    <row r="5074" spans="1:4" ht="13.5" x14ac:dyDescent="0.25">
      <c r="A5074" s="159"/>
      <c r="B5074" s="159"/>
      <c r="C5074" s="159"/>
      <c r="D5074" s="160"/>
    </row>
    <row r="5075" spans="1:4" ht="13.5" x14ac:dyDescent="0.25">
      <c r="A5075" s="159"/>
      <c r="B5075" s="159"/>
      <c r="C5075" s="159"/>
      <c r="D5075" s="160"/>
    </row>
    <row r="5076" spans="1:4" ht="13.5" x14ac:dyDescent="0.25">
      <c r="A5076" s="159"/>
      <c r="B5076" s="159"/>
      <c r="C5076" s="159"/>
      <c r="D5076" s="160"/>
    </row>
    <row r="5077" spans="1:4" ht="13.5" x14ac:dyDescent="0.25">
      <c r="A5077" s="159"/>
      <c r="B5077" s="159"/>
      <c r="C5077" s="159"/>
      <c r="D5077" s="160"/>
    </row>
    <row r="5078" spans="1:4" ht="13.5" x14ac:dyDescent="0.25">
      <c r="A5078" s="159"/>
      <c r="B5078" s="159"/>
      <c r="C5078" s="159"/>
      <c r="D5078" s="160"/>
    </row>
    <row r="5079" spans="1:4" ht="13.5" x14ac:dyDescent="0.25">
      <c r="A5079" s="159"/>
      <c r="B5079" s="159"/>
      <c r="C5079" s="159"/>
      <c r="D5079" s="160"/>
    </row>
    <row r="5080" spans="1:4" ht="13.5" x14ac:dyDescent="0.25">
      <c r="A5080" s="159"/>
      <c r="B5080" s="159"/>
      <c r="C5080" s="159"/>
      <c r="D5080" s="160"/>
    </row>
    <row r="5081" spans="1:4" ht="13.5" x14ac:dyDescent="0.25">
      <c r="A5081" s="159"/>
      <c r="B5081" s="159"/>
      <c r="C5081" s="159"/>
      <c r="D5081" s="160"/>
    </row>
    <row r="5082" spans="1:4" ht="13.5" x14ac:dyDescent="0.25">
      <c r="A5082" s="159"/>
      <c r="B5082" s="159"/>
      <c r="C5082" s="159"/>
      <c r="D5082" s="160"/>
    </row>
    <row r="5083" spans="1:4" ht="13.5" x14ac:dyDescent="0.25">
      <c r="A5083" s="159"/>
      <c r="B5083" s="159"/>
      <c r="C5083" s="159"/>
      <c r="D5083" s="160"/>
    </row>
    <row r="5084" spans="1:4" ht="13.5" x14ac:dyDescent="0.25">
      <c r="A5084" s="159"/>
      <c r="B5084" s="159"/>
      <c r="C5084" s="159"/>
      <c r="D5084" s="160"/>
    </row>
    <row r="5085" spans="1:4" ht="13.5" x14ac:dyDescent="0.25">
      <c r="A5085" s="159"/>
      <c r="B5085" s="159"/>
      <c r="C5085" s="159"/>
      <c r="D5085" s="160"/>
    </row>
    <row r="5086" spans="1:4" ht="13.5" x14ac:dyDescent="0.25">
      <c r="A5086" s="159"/>
      <c r="B5086" s="159"/>
      <c r="C5086" s="159"/>
      <c r="D5086" s="160"/>
    </row>
    <row r="5087" spans="1:4" ht="13.5" x14ac:dyDescent="0.25">
      <c r="A5087" s="159"/>
      <c r="B5087" s="159"/>
      <c r="C5087" s="159"/>
      <c r="D5087" s="160"/>
    </row>
    <row r="5088" spans="1:4" ht="13.5" x14ac:dyDescent="0.25">
      <c r="A5088" s="159"/>
      <c r="B5088" s="159"/>
      <c r="C5088" s="159"/>
      <c r="D5088" s="160"/>
    </row>
    <row r="5089" spans="1:4" ht="13.5" x14ac:dyDescent="0.25">
      <c r="A5089" s="159"/>
      <c r="B5089" s="159"/>
      <c r="C5089" s="159"/>
      <c r="D5089" s="160"/>
    </row>
    <row r="5090" spans="1:4" ht="13.5" x14ac:dyDescent="0.25">
      <c r="A5090" s="159"/>
      <c r="B5090" s="159"/>
      <c r="C5090" s="159"/>
      <c r="D5090" s="160"/>
    </row>
    <row r="5091" spans="1:4" ht="13.5" x14ac:dyDescent="0.25">
      <c r="A5091" s="159"/>
      <c r="B5091" s="159"/>
      <c r="C5091" s="159"/>
      <c r="D5091" s="160"/>
    </row>
    <row r="5092" spans="1:4" ht="13.5" x14ac:dyDescent="0.25">
      <c r="A5092" s="159"/>
      <c r="B5092" s="159"/>
      <c r="C5092" s="159"/>
      <c r="D5092" s="160"/>
    </row>
    <row r="5093" spans="1:4" ht="13.5" x14ac:dyDescent="0.25">
      <c r="A5093" s="159"/>
      <c r="B5093" s="159"/>
      <c r="C5093" s="159"/>
      <c r="D5093" s="160"/>
    </row>
    <row r="5094" spans="1:4" ht="13.5" x14ac:dyDescent="0.25">
      <c r="A5094" s="159"/>
      <c r="B5094" s="159"/>
      <c r="C5094" s="159"/>
      <c r="D5094" s="160"/>
    </row>
    <row r="5095" spans="1:4" ht="13.5" x14ac:dyDescent="0.25">
      <c r="A5095" s="159"/>
      <c r="B5095" s="159"/>
      <c r="C5095" s="159"/>
      <c r="D5095" s="160"/>
    </row>
    <row r="5096" spans="1:4" ht="13.5" x14ac:dyDescent="0.25">
      <c r="A5096" s="159"/>
      <c r="B5096" s="159"/>
      <c r="C5096" s="159"/>
      <c r="D5096" s="160"/>
    </row>
    <row r="5097" spans="1:4" ht="13.5" x14ac:dyDescent="0.25">
      <c r="A5097" s="159"/>
      <c r="B5097" s="159"/>
      <c r="C5097" s="159"/>
      <c r="D5097" s="160"/>
    </row>
    <row r="5098" spans="1:4" ht="13.5" x14ac:dyDescent="0.25">
      <c r="A5098" s="159"/>
      <c r="B5098" s="159"/>
      <c r="C5098" s="159"/>
      <c r="D5098" s="160"/>
    </row>
    <row r="5099" spans="1:4" ht="13.5" x14ac:dyDescent="0.25">
      <c r="A5099" s="159"/>
      <c r="B5099" s="159"/>
      <c r="C5099" s="159"/>
      <c r="D5099" s="160"/>
    </row>
    <row r="5100" spans="1:4" ht="13.5" x14ac:dyDescent="0.25">
      <c r="A5100" s="159"/>
      <c r="B5100" s="159"/>
      <c r="C5100" s="159"/>
      <c r="D5100" s="160"/>
    </row>
    <row r="5101" spans="1:4" ht="13.5" x14ac:dyDescent="0.25">
      <c r="A5101" s="159"/>
      <c r="B5101" s="159"/>
      <c r="C5101" s="159"/>
      <c r="D5101" s="160"/>
    </row>
    <row r="5102" spans="1:4" ht="13.5" x14ac:dyDescent="0.25">
      <c r="A5102" s="159"/>
      <c r="B5102" s="159"/>
      <c r="C5102" s="159"/>
      <c r="D5102" s="160"/>
    </row>
    <row r="5103" spans="1:4" ht="13.5" x14ac:dyDescent="0.25">
      <c r="A5103" s="159"/>
      <c r="B5103" s="159"/>
      <c r="C5103" s="159"/>
      <c r="D5103" s="160"/>
    </row>
    <row r="5104" spans="1:4" ht="13.5" x14ac:dyDescent="0.25">
      <c r="A5104" s="159"/>
      <c r="B5104" s="159"/>
      <c r="C5104" s="159"/>
      <c r="D5104" s="160"/>
    </row>
    <row r="5105" spans="1:4" ht="13.5" x14ac:dyDescent="0.25">
      <c r="A5105" s="159"/>
      <c r="B5105" s="159"/>
      <c r="C5105" s="159"/>
      <c r="D5105" s="160"/>
    </row>
    <row r="5106" spans="1:4" ht="13.5" x14ac:dyDescent="0.25">
      <c r="A5106" s="159"/>
      <c r="B5106" s="159"/>
      <c r="C5106" s="159"/>
      <c r="D5106" s="160"/>
    </row>
    <row r="5107" spans="1:4" ht="13.5" x14ac:dyDescent="0.25">
      <c r="A5107" s="159"/>
      <c r="B5107" s="159"/>
      <c r="C5107" s="159"/>
      <c r="D5107" s="160"/>
    </row>
    <row r="5108" spans="1:4" ht="13.5" x14ac:dyDescent="0.25">
      <c r="A5108" s="159"/>
      <c r="B5108" s="159"/>
      <c r="C5108" s="159"/>
      <c r="D5108" s="160"/>
    </row>
    <row r="5109" spans="1:4" ht="13.5" x14ac:dyDescent="0.25">
      <c r="A5109" s="159"/>
      <c r="B5109" s="159"/>
      <c r="C5109" s="159"/>
      <c r="D5109" s="160"/>
    </row>
    <row r="5110" spans="1:4" ht="13.5" x14ac:dyDescent="0.25">
      <c r="A5110" s="159"/>
      <c r="B5110" s="159"/>
      <c r="C5110" s="159"/>
      <c r="D5110" s="160"/>
    </row>
    <row r="5111" spans="1:4" ht="13.5" x14ac:dyDescent="0.25">
      <c r="A5111" s="159"/>
      <c r="B5111" s="159"/>
      <c r="C5111" s="159"/>
      <c r="D5111" s="160"/>
    </row>
    <row r="5112" spans="1:4" ht="13.5" x14ac:dyDescent="0.25">
      <c r="A5112" s="159"/>
      <c r="B5112" s="159"/>
      <c r="C5112" s="159"/>
      <c r="D5112" s="160"/>
    </row>
    <row r="5113" spans="1:4" ht="13.5" x14ac:dyDescent="0.25">
      <c r="A5113" s="159"/>
      <c r="B5113" s="159"/>
      <c r="C5113" s="159"/>
      <c r="D5113" s="160"/>
    </row>
    <row r="5114" spans="1:4" ht="13.5" x14ac:dyDescent="0.25">
      <c r="A5114" s="159"/>
      <c r="B5114" s="159"/>
      <c r="C5114" s="159"/>
      <c r="D5114" s="160"/>
    </row>
    <row r="5115" spans="1:4" ht="13.5" x14ac:dyDescent="0.25">
      <c r="A5115" s="159"/>
      <c r="B5115" s="159"/>
      <c r="C5115" s="159"/>
      <c r="D5115" s="160"/>
    </row>
    <row r="5116" spans="1:4" ht="13.5" x14ac:dyDescent="0.25">
      <c r="A5116" s="159"/>
      <c r="B5116" s="159"/>
      <c r="C5116" s="159"/>
      <c r="D5116" s="160"/>
    </row>
    <row r="5117" spans="1:4" ht="13.5" x14ac:dyDescent="0.25">
      <c r="A5117" s="159"/>
      <c r="B5117" s="159"/>
      <c r="C5117" s="159"/>
      <c r="D5117" s="160"/>
    </row>
    <row r="5118" spans="1:4" ht="13.5" x14ac:dyDescent="0.25">
      <c r="A5118" s="159"/>
      <c r="B5118" s="159"/>
      <c r="C5118" s="159"/>
      <c r="D5118" s="160"/>
    </row>
    <row r="5119" spans="1:4" ht="13.5" x14ac:dyDescent="0.25">
      <c r="A5119" s="159"/>
      <c r="B5119" s="159"/>
      <c r="C5119" s="159"/>
      <c r="D5119" s="160"/>
    </row>
    <row r="5120" spans="1:4" ht="13.5" x14ac:dyDescent="0.25">
      <c r="A5120" s="159"/>
      <c r="B5120" s="159"/>
      <c r="C5120" s="159"/>
      <c r="D5120" s="160"/>
    </row>
    <row r="5121" spans="1:4" ht="13.5" x14ac:dyDescent="0.25">
      <c r="A5121" s="159"/>
      <c r="B5121" s="159"/>
      <c r="C5121" s="159"/>
      <c r="D5121" s="160"/>
    </row>
    <row r="5122" spans="1:4" ht="13.5" x14ac:dyDescent="0.25">
      <c r="A5122" s="159"/>
      <c r="B5122" s="159"/>
      <c r="C5122" s="159"/>
      <c r="D5122" s="160"/>
    </row>
    <row r="5123" spans="1:4" ht="13.5" x14ac:dyDescent="0.25">
      <c r="A5123" s="159"/>
      <c r="B5123" s="159"/>
      <c r="C5123" s="159"/>
      <c r="D5123" s="160"/>
    </row>
    <row r="5124" spans="1:4" ht="13.5" x14ac:dyDescent="0.25">
      <c r="A5124" s="159"/>
      <c r="B5124" s="159"/>
      <c r="C5124" s="159"/>
      <c r="D5124" s="160"/>
    </row>
    <row r="5125" spans="1:4" ht="13.5" x14ac:dyDescent="0.25">
      <c r="A5125" s="159"/>
      <c r="B5125" s="159"/>
      <c r="C5125" s="159"/>
      <c r="D5125" s="160"/>
    </row>
    <row r="5126" spans="1:4" ht="13.5" x14ac:dyDescent="0.25">
      <c r="A5126" s="159"/>
      <c r="B5126" s="159"/>
      <c r="C5126" s="159"/>
      <c r="D5126" s="160"/>
    </row>
    <row r="5127" spans="1:4" ht="13.5" x14ac:dyDescent="0.25">
      <c r="A5127" s="159"/>
      <c r="B5127" s="159"/>
      <c r="C5127" s="159"/>
      <c r="D5127" s="160"/>
    </row>
    <row r="5128" spans="1:4" ht="13.5" x14ac:dyDescent="0.25">
      <c r="A5128" s="159"/>
      <c r="B5128" s="159"/>
      <c r="C5128" s="159"/>
      <c r="D5128" s="160"/>
    </row>
    <row r="5129" spans="1:4" ht="13.5" x14ac:dyDescent="0.25">
      <c r="A5129" s="159"/>
      <c r="B5129" s="159"/>
      <c r="C5129" s="159"/>
      <c r="D5129" s="160"/>
    </row>
    <row r="5130" spans="1:4" ht="13.5" x14ac:dyDescent="0.25">
      <c r="A5130" s="159"/>
      <c r="B5130" s="159"/>
      <c r="C5130" s="159"/>
      <c r="D5130" s="160"/>
    </row>
    <row r="5131" spans="1:4" ht="13.5" x14ac:dyDescent="0.25">
      <c r="A5131" s="159"/>
      <c r="B5131" s="159"/>
      <c r="C5131" s="159"/>
      <c r="D5131" s="160"/>
    </row>
    <row r="5132" spans="1:4" ht="13.5" x14ac:dyDescent="0.25">
      <c r="A5132" s="159"/>
      <c r="B5132" s="159"/>
      <c r="C5132" s="159"/>
      <c r="D5132" s="160"/>
    </row>
    <row r="5133" spans="1:4" ht="13.5" x14ac:dyDescent="0.25">
      <c r="A5133" s="159"/>
      <c r="B5133" s="159"/>
      <c r="C5133" s="159"/>
      <c r="D5133" s="160"/>
    </row>
    <row r="5134" spans="1:4" ht="13.5" x14ac:dyDescent="0.25">
      <c r="A5134" s="159"/>
      <c r="B5134" s="159"/>
      <c r="C5134" s="159"/>
      <c r="D5134" s="160"/>
    </row>
    <row r="5135" spans="1:4" ht="13.5" x14ac:dyDescent="0.25">
      <c r="A5135" s="159"/>
      <c r="B5135" s="159"/>
      <c r="C5135" s="159"/>
      <c r="D5135" s="160"/>
    </row>
    <row r="5136" spans="1:4" ht="13.5" x14ac:dyDescent="0.25">
      <c r="A5136" s="159"/>
      <c r="B5136" s="159"/>
      <c r="C5136" s="159"/>
      <c r="D5136" s="160"/>
    </row>
    <row r="5137" spans="1:4" ht="13.5" x14ac:dyDescent="0.25">
      <c r="A5137" s="159"/>
      <c r="B5137" s="159"/>
      <c r="C5137" s="159"/>
      <c r="D5137" s="160"/>
    </row>
    <row r="5138" spans="1:4" ht="13.5" x14ac:dyDescent="0.25">
      <c r="A5138" s="159"/>
      <c r="B5138" s="159"/>
      <c r="C5138" s="159"/>
      <c r="D5138" s="160"/>
    </row>
    <row r="5139" spans="1:4" ht="13.5" x14ac:dyDescent="0.25">
      <c r="A5139" s="159"/>
      <c r="B5139" s="159"/>
      <c r="C5139" s="159"/>
      <c r="D5139" s="160"/>
    </row>
    <row r="5140" spans="1:4" ht="13.5" x14ac:dyDescent="0.25">
      <c r="A5140" s="159"/>
      <c r="B5140" s="159"/>
      <c r="C5140" s="159"/>
      <c r="D5140" s="160"/>
    </row>
    <row r="5141" spans="1:4" ht="13.5" x14ac:dyDescent="0.25">
      <c r="A5141" s="159"/>
      <c r="B5141" s="159"/>
      <c r="C5141" s="159"/>
      <c r="D5141" s="160"/>
    </row>
    <row r="5142" spans="1:4" ht="13.5" x14ac:dyDescent="0.25">
      <c r="A5142" s="159"/>
      <c r="B5142" s="159"/>
      <c r="C5142" s="159"/>
      <c r="D5142" s="160"/>
    </row>
    <row r="5143" spans="1:4" ht="13.5" x14ac:dyDescent="0.25">
      <c r="A5143" s="159"/>
      <c r="B5143" s="159"/>
      <c r="C5143" s="159"/>
      <c r="D5143" s="160"/>
    </row>
    <row r="5144" spans="1:4" ht="13.5" x14ac:dyDescent="0.25">
      <c r="A5144" s="159"/>
      <c r="B5144" s="159"/>
      <c r="C5144" s="159"/>
      <c r="D5144" s="160"/>
    </row>
    <row r="5145" spans="1:4" ht="13.5" x14ac:dyDescent="0.25">
      <c r="A5145" s="159"/>
      <c r="B5145" s="159"/>
      <c r="C5145" s="159"/>
      <c r="D5145" s="160"/>
    </row>
    <row r="5146" spans="1:4" ht="13.5" x14ac:dyDescent="0.25">
      <c r="A5146" s="159"/>
      <c r="B5146" s="159"/>
      <c r="C5146" s="159"/>
      <c r="D5146" s="160"/>
    </row>
    <row r="5147" spans="1:4" ht="13.5" x14ac:dyDescent="0.25">
      <c r="A5147" s="159"/>
      <c r="B5147" s="159"/>
      <c r="C5147" s="159"/>
      <c r="D5147" s="160"/>
    </row>
    <row r="5148" spans="1:4" ht="13.5" x14ac:dyDescent="0.25">
      <c r="A5148" s="159"/>
      <c r="B5148" s="159"/>
      <c r="C5148" s="159"/>
      <c r="D5148" s="160"/>
    </row>
    <row r="5149" spans="1:4" ht="13.5" x14ac:dyDescent="0.25">
      <c r="A5149" s="159"/>
      <c r="B5149" s="159"/>
      <c r="C5149" s="159"/>
      <c r="D5149" s="160"/>
    </row>
    <row r="5150" spans="1:4" ht="13.5" x14ac:dyDescent="0.25">
      <c r="A5150" s="159"/>
      <c r="B5150" s="159"/>
      <c r="C5150" s="159"/>
      <c r="D5150" s="160"/>
    </row>
    <row r="5151" spans="1:4" ht="13.5" x14ac:dyDescent="0.25">
      <c r="A5151" s="159"/>
      <c r="B5151" s="159"/>
      <c r="C5151" s="159"/>
      <c r="D5151" s="160"/>
    </row>
    <row r="5152" spans="1:4" ht="13.5" x14ac:dyDescent="0.25">
      <c r="A5152" s="159"/>
      <c r="B5152" s="159"/>
      <c r="C5152" s="159"/>
      <c r="D5152" s="160"/>
    </row>
    <row r="5153" spans="1:4" ht="13.5" x14ac:dyDescent="0.25">
      <c r="A5153" s="159"/>
      <c r="B5153" s="159"/>
      <c r="C5153" s="159"/>
      <c r="D5153" s="160"/>
    </row>
    <row r="5154" spans="1:4" ht="13.5" x14ac:dyDescent="0.25">
      <c r="A5154" s="159"/>
      <c r="B5154" s="159"/>
      <c r="C5154" s="159"/>
      <c r="D5154" s="160"/>
    </row>
    <row r="5155" spans="1:4" ht="13.5" x14ac:dyDescent="0.25">
      <c r="A5155" s="159"/>
      <c r="B5155" s="159"/>
      <c r="C5155" s="159"/>
      <c r="D5155" s="160"/>
    </row>
    <row r="5156" spans="1:4" ht="13.5" x14ac:dyDescent="0.25">
      <c r="A5156" s="159"/>
      <c r="B5156" s="159"/>
      <c r="C5156" s="159"/>
      <c r="D5156" s="160"/>
    </row>
    <row r="5157" spans="1:4" ht="13.5" x14ac:dyDescent="0.25">
      <c r="A5157" s="159"/>
      <c r="B5157" s="159"/>
      <c r="C5157" s="159"/>
      <c r="D5157" s="160"/>
    </row>
    <row r="5158" spans="1:4" ht="13.5" x14ac:dyDescent="0.25">
      <c r="A5158" s="159"/>
      <c r="B5158" s="159"/>
      <c r="C5158" s="159"/>
      <c r="D5158" s="160"/>
    </row>
    <row r="5159" spans="1:4" ht="13.5" x14ac:dyDescent="0.25">
      <c r="A5159" s="159"/>
      <c r="B5159" s="159"/>
      <c r="C5159" s="159"/>
      <c r="D5159" s="160"/>
    </row>
    <row r="5160" spans="1:4" ht="13.5" x14ac:dyDescent="0.25">
      <c r="A5160" s="159"/>
      <c r="B5160" s="159"/>
      <c r="C5160" s="159"/>
      <c r="D5160" s="160"/>
    </row>
    <row r="5161" spans="1:4" ht="13.5" x14ac:dyDescent="0.25">
      <c r="A5161" s="159"/>
      <c r="B5161" s="159"/>
      <c r="C5161" s="159"/>
      <c r="D5161" s="160"/>
    </row>
    <row r="5162" spans="1:4" ht="13.5" x14ac:dyDescent="0.25">
      <c r="A5162" s="159"/>
      <c r="B5162" s="159"/>
      <c r="C5162" s="159"/>
      <c r="D5162" s="160"/>
    </row>
    <row r="5163" spans="1:4" ht="13.5" x14ac:dyDescent="0.25">
      <c r="A5163" s="159"/>
      <c r="B5163" s="159"/>
      <c r="C5163" s="159"/>
      <c r="D5163" s="160"/>
    </row>
    <row r="5164" spans="1:4" ht="13.5" x14ac:dyDescent="0.25">
      <c r="A5164" s="159"/>
      <c r="B5164" s="159"/>
      <c r="C5164" s="159"/>
      <c r="D5164" s="160"/>
    </row>
    <row r="5165" spans="1:4" ht="13.5" x14ac:dyDescent="0.25">
      <c r="A5165" s="159"/>
      <c r="B5165" s="159"/>
      <c r="C5165" s="159"/>
      <c r="D5165" s="160"/>
    </row>
    <row r="5166" spans="1:4" ht="13.5" x14ac:dyDescent="0.25">
      <c r="A5166" s="159"/>
      <c r="B5166" s="159"/>
      <c r="C5166" s="159"/>
      <c r="D5166" s="160"/>
    </row>
    <row r="5167" spans="1:4" ht="13.5" x14ac:dyDescent="0.25">
      <c r="A5167" s="159"/>
      <c r="B5167" s="159"/>
      <c r="C5167" s="159"/>
      <c r="D5167" s="160"/>
    </row>
    <row r="5168" spans="1:4" ht="13.5" x14ac:dyDescent="0.25">
      <c r="A5168" s="159"/>
      <c r="B5168" s="159"/>
      <c r="C5168" s="159"/>
      <c r="D5168" s="160"/>
    </row>
    <row r="5169" spans="1:4" ht="13.5" x14ac:dyDescent="0.25">
      <c r="A5169" s="159"/>
      <c r="B5169" s="159"/>
      <c r="C5169" s="159"/>
      <c r="D5169" s="160"/>
    </row>
    <row r="5170" spans="1:4" ht="13.5" x14ac:dyDescent="0.25">
      <c r="A5170" s="159"/>
      <c r="B5170" s="159"/>
      <c r="C5170" s="159"/>
      <c r="D5170" s="160"/>
    </row>
    <row r="5171" spans="1:4" ht="13.5" x14ac:dyDescent="0.25">
      <c r="A5171" s="159"/>
      <c r="B5171" s="159"/>
      <c r="C5171" s="159"/>
      <c r="D5171" s="160"/>
    </row>
    <row r="5172" spans="1:4" ht="13.5" x14ac:dyDescent="0.25">
      <c r="A5172" s="159"/>
      <c r="B5172" s="159"/>
      <c r="C5172" s="159"/>
      <c r="D5172" s="160"/>
    </row>
    <row r="5173" spans="1:4" ht="13.5" x14ac:dyDescent="0.25">
      <c r="A5173" s="159"/>
      <c r="B5173" s="159"/>
      <c r="C5173" s="159"/>
      <c r="D5173" s="160"/>
    </row>
    <row r="5174" spans="1:4" ht="13.5" x14ac:dyDescent="0.25">
      <c r="A5174" s="159"/>
      <c r="B5174" s="159"/>
      <c r="C5174" s="159"/>
      <c r="D5174" s="160"/>
    </row>
    <row r="5175" spans="1:4" ht="13.5" x14ac:dyDescent="0.25">
      <c r="A5175" s="159"/>
      <c r="B5175" s="159"/>
      <c r="C5175" s="159"/>
      <c r="D5175" s="160"/>
    </row>
    <row r="5176" spans="1:4" ht="13.5" x14ac:dyDescent="0.25">
      <c r="A5176" s="159"/>
      <c r="B5176" s="159"/>
      <c r="C5176" s="159"/>
      <c r="D5176" s="160"/>
    </row>
    <row r="5177" spans="1:4" ht="13.5" x14ac:dyDescent="0.25">
      <c r="A5177" s="159"/>
      <c r="B5177" s="159"/>
      <c r="C5177" s="159"/>
      <c r="D5177" s="160"/>
    </row>
    <row r="5178" spans="1:4" ht="13.5" x14ac:dyDescent="0.25">
      <c r="A5178" s="159"/>
      <c r="B5178" s="159"/>
      <c r="C5178" s="159"/>
      <c r="D5178" s="160"/>
    </row>
    <row r="5179" spans="1:4" ht="13.5" x14ac:dyDescent="0.25">
      <c r="A5179" s="159"/>
      <c r="B5179" s="159"/>
      <c r="C5179" s="159"/>
      <c r="D5179" s="160"/>
    </row>
    <row r="5180" spans="1:4" ht="13.5" x14ac:dyDescent="0.25">
      <c r="A5180" s="159"/>
      <c r="B5180" s="159"/>
      <c r="C5180" s="159"/>
      <c r="D5180" s="160"/>
    </row>
    <row r="5181" spans="1:4" ht="13.5" x14ac:dyDescent="0.25">
      <c r="A5181" s="159"/>
      <c r="B5181" s="159"/>
      <c r="C5181" s="159"/>
      <c r="D5181" s="160"/>
    </row>
    <row r="5182" spans="1:4" ht="13.5" x14ac:dyDescent="0.25">
      <c r="A5182" s="159"/>
      <c r="B5182" s="159"/>
      <c r="C5182" s="159"/>
      <c r="D5182" s="160"/>
    </row>
    <row r="5183" spans="1:4" ht="13.5" x14ac:dyDescent="0.25">
      <c r="A5183" s="159"/>
      <c r="B5183" s="159"/>
      <c r="C5183" s="159"/>
      <c r="D5183" s="160"/>
    </row>
    <row r="5184" spans="1:4" ht="13.5" x14ac:dyDescent="0.25">
      <c r="A5184" s="159"/>
      <c r="B5184" s="159"/>
      <c r="C5184" s="159"/>
      <c r="D5184" s="160"/>
    </row>
    <row r="5185" spans="1:4" ht="13.5" x14ac:dyDescent="0.25">
      <c r="A5185" s="159"/>
      <c r="B5185" s="159"/>
      <c r="C5185" s="159"/>
      <c r="D5185" s="160"/>
    </row>
    <row r="5186" spans="1:4" ht="13.5" x14ac:dyDescent="0.25">
      <c r="A5186" s="159"/>
      <c r="B5186" s="159"/>
      <c r="C5186" s="159"/>
      <c r="D5186" s="160"/>
    </row>
    <row r="5187" spans="1:4" ht="13.5" x14ac:dyDescent="0.25">
      <c r="A5187" s="159"/>
      <c r="B5187" s="159"/>
      <c r="C5187" s="159"/>
      <c r="D5187" s="160"/>
    </row>
    <row r="5188" spans="1:4" ht="13.5" x14ac:dyDescent="0.25">
      <c r="A5188" s="159"/>
      <c r="B5188" s="159"/>
      <c r="C5188" s="159"/>
      <c r="D5188" s="160"/>
    </row>
    <row r="5189" spans="1:4" ht="13.5" x14ac:dyDescent="0.25">
      <c r="A5189" s="159"/>
      <c r="B5189" s="159"/>
      <c r="C5189" s="159"/>
      <c r="D5189" s="160"/>
    </row>
    <row r="5190" spans="1:4" ht="13.5" x14ac:dyDescent="0.25">
      <c r="A5190" s="159"/>
      <c r="B5190" s="159"/>
      <c r="C5190" s="159"/>
      <c r="D5190" s="160"/>
    </row>
    <row r="5191" spans="1:4" ht="13.5" x14ac:dyDescent="0.25">
      <c r="A5191" s="159"/>
      <c r="B5191" s="159"/>
      <c r="C5191" s="159"/>
      <c r="D5191" s="160"/>
    </row>
    <row r="5192" spans="1:4" ht="13.5" x14ac:dyDescent="0.25">
      <c r="A5192" s="159"/>
      <c r="B5192" s="159"/>
      <c r="C5192" s="159"/>
      <c r="D5192" s="160"/>
    </row>
    <row r="5193" spans="1:4" ht="13.5" x14ac:dyDescent="0.25">
      <c r="A5193" s="159"/>
      <c r="B5193" s="159"/>
      <c r="C5193" s="159"/>
      <c r="D5193" s="160"/>
    </row>
    <row r="5194" spans="1:4" ht="13.5" x14ac:dyDescent="0.25">
      <c r="A5194" s="159"/>
      <c r="B5194" s="159"/>
      <c r="C5194" s="159"/>
      <c r="D5194" s="160"/>
    </row>
    <row r="5195" spans="1:4" ht="13.5" x14ac:dyDescent="0.25">
      <c r="A5195" s="159"/>
      <c r="B5195" s="159"/>
      <c r="C5195" s="159"/>
      <c r="D5195" s="160"/>
    </row>
    <row r="5196" spans="1:4" ht="13.5" x14ac:dyDescent="0.25">
      <c r="A5196" s="159"/>
      <c r="B5196" s="159"/>
      <c r="C5196" s="159"/>
      <c r="D5196" s="160"/>
    </row>
    <row r="5197" spans="1:4" ht="13.5" x14ac:dyDescent="0.25">
      <c r="A5197" s="159"/>
      <c r="B5197" s="159"/>
      <c r="C5197" s="159"/>
      <c r="D5197" s="160"/>
    </row>
    <row r="5198" spans="1:4" ht="13.5" x14ac:dyDescent="0.25">
      <c r="A5198" s="159"/>
      <c r="B5198" s="159"/>
      <c r="C5198" s="159"/>
      <c r="D5198" s="160"/>
    </row>
    <row r="5199" spans="1:4" ht="13.5" x14ac:dyDescent="0.25">
      <c r="A5199" s="159"/>
      <c r="B5199" s="159"/>
      <c r="C5199" s="159"/>
      <c r="D5199" s="160"/>
    </row>
    <row r="5200" spans="1:4" ht="13.5" x14ac:dyDescent="0.25">
      <c r="A5200" s="159"/>
      <c r="B5200" s="159"/>
      <c r="C5200" s="159"/>
      <c r="D5200" s="160"/>
    </row>
    <row r="5201" spans="1:4" ht="13.5" x14ac:dyDescent="0.25">
      <c r="A5201" s="159"/>
      <c r="B5201" s="159"/>
      <c r="C5201" s="159"/>
      <c r="D5201" s="160"/>
    </row>
    <row r="5202" spans="1:4" ht="13.5" x14ac:dyDescent="0.25">
      <c r="A5202" s="159"/>
      <c r="B5202" s="159"/>
      <c r="C5202" s="159"/>
      <c r="D5202" s="160"/>
    </row>
    <row r="5203" spans="1:4" ht="13.5" x14ac:dyDescent="0.25">
      <c r="A5203" s="159"/>
      <c r="B5203" s="159"/>
      <c r="C5203" s="159"/>
      <c r="D5203" s="160"/>
    </row>
    <row r="5204" spans="1:4" ht="13.5" x14ac:dyDescent="0.25">
      <c r="A5204" s="159"/>
      <c r="B5204" s="159"/>
      <c r="C5204" s="159"/>
      <c r="D5204" s="160"/>
    </row>
    <row r="5205" spans="1:4" ht="13.5" x14ac:dyDescent="0.25">
      <c r="A5205" s="159"/>
      <c r="B5205" s="159"/>
      <c r="C5205" s="159"/>
      <c r="D5205" s="160"/>
    </row>
    <row r="5206" spans="1:4" ht="13.5" x14ac:dyDescent="0.25">
      <c r="A5206" s="159"/>
      <c r="B5206" s="159"/>
      <c r="C5206" s="159"/>
      <c r="D5206" s="160"/>
    </row>
    <row r="5207" spans="1:4" ht="13.5" x14ac:dyDescent="0.25">
      <c r="A5207" s="159"/>
      <c r="B5207" s="159"/>
      <c r="C5207" s="159"/>
      <c r="D5207" s="160"/>
    </row>
    <row r="5208" spans="1:4" ht="13.5" x14ac:dyDescent="0.25">
      <c r="A5208" s="159"/>
      <c r="B5208" s="159"/>
      <c r="C5208" s="159"/>
      <c r="D5208" s="160"/>
    </row>
    <row r="5209" spans="1:4" ht="13.5" x14ac:dyDescent="0.25">
      <c r="A5209" s="159"/>
      <c r="B5209" s="159"/>
      <c r="C5209" s="159"/>
      <c r="D5209" s="160"/>
    </row>
    <row r="5210" spans="1:4" ht="13.5" x14ac:dyDescent="0.25">
      <c r="A5210" s="159"/>
      <c r="B5210" s="159"/>
      <c r="C5210" s="159"/>
      <c r="D5210" s="160"/>
    </row>
    <row r="5211" spans="1:4" ht="13.5" x14ac:dyDescent="0.25">
      <c r="A5211" s="159"/>
      <c r="B5211" s="159"/>
      <c r="C5211" s="159"/>
      <c r="D5211" s="160"/>
    </row>
    <row r="5212" spans="1:4" ht="13.5" x14ac:dyDescent="0.25">
      <c r="A5212" s="159"/>
      <c r="B5212" s="159"/>
      <c r="C5212" s="159"/>
      <c r="D5212" s="160"/>
    </row>
    <row r="5213" spans="1:4" ht="13.5" x14ac:dyDescent="0.25">
      <c r="A5213" s="159"/>
      <c r="B5213" s="159"/>
      <c r="C5213" s="159"/>
      <c r="D5213" s="160"/>
    </row>
    <row r="5214" spans="1:4" ht="13.5" x14ac:dyDescent="0.25">
      <c r="A5214" s="159"/>
      <c r="B5214" s="159"/>
      <c r="C5214" s="159"/>
      <c r="D5214" s="160"/>
    </row>
    <row r="5215" spans="1:4" ht="13.5" x14ac:dyDescent="0.25">
      <c r="A5215" s="159"/>
      <c r="B5215" s="159"/>
      <c r="C5215" s="159"/>
      <c r="D5215" s="160"/>
    </row>
    <row r="5216" spans="1:4" ht="13.5" x14ac:dyDescent="0.25">
      <c r="A5216" s="159"/>
      <c r="B5216" s="159"/>
      <c r="C5216" s="159"/>
      <c r="D5216" s="160"/>
    </row>
    <row r="5217" spans="1:4" ht="13.5" x14ac:dyDescent="0.25">
      <c r="A5217" s="159"/>
      <c r="B5217" s="159"/>
      <c r="C5217" s="159"/>
      <c r="D5217" s="160"/>
    </row>
    <row r="5218" spans="1:4" ht="13.5" x14ac:dyDescent="0.25">
      <c r="A5218" s="159"/>
      <c r="B5218" s="159"/>
      <c r="C5218" s="159"/>
      <c r="D5218" s="160"/>
    </row>
    <row r="5219" spans="1:4" ht="13.5" x14ac:dyDescent="0.25">
      <c r="A5219" s="159"/>
      <c r="B5219" s="159"/>
      <c r="C5219" s="159"/>
      <c r="D5219" s="160"/>
    </row>
    <row r="5220" spans="1:4" ht="13.5" x14ac:dyDescent="0.25">
      <c r="A5220" s="159"/>
      <c r="B5220" s="159"/>
      <c r="C5220" s="159"/>
      <c r="D5220" s="160"/>
    </row>
    <row r="5221" spans="1:4" ht="13.5" x14ac:dyDescent="0.25">
      <c r="A5221" s="159"/>
      <c r="B5221" s="159"/>
      <c r="C5221" s="159"/>
      <c r="D5221" s="160"/>
    </row>
    <row r="5222" spans="1:4" ht="13.5" x14ac:dyDescent="0.25">
      <c r="A5222" s="159"/>
      <c r="B5222" s="159"/>
      <c r="C5222" s="159"/>
      <c r="D5222" s="160"/>
    </row>
    <row r="5223" spans="1:4" ht="13.5" x14ac:dyDescent="0.25">
      <c r="A5223" s="159"/>
      <c r="B5223" s="159"/>
      <c r="C5223" s="159"/>
      <c r="D5223" s="160"/>
    </row>
    <row r="5224" spans="1:4" ht="13.5" x14ac:dyDescent="0.25">
      <c r="A5224" s="159"/>
      <c r="B5224" s="159"/>
      <c r="C5224" s="159"/>
      <c r="D5224" s="160"/>
    </row>
    <row r="5225" spans="1:4" ht="13.5" x14ac:dyDescent="0.25">
      <c r="A5225" s="159"/>
      <c r="B5225" s="159"/>
      <c r="C5225" s="159"/>
      <c r="D5225" s="160"/>
    </row>
    <row r="5226" spans="1:4" ht="13.5" x14ac:dyDescent="0.25">
      <c r="A5226" s="159"/>
      <c r="B5226" s="159"/>
      <c r="C5226" s="159"/>
      <c r="D5226" s="160"/>
    </row>
    <row r="5227" spans="1:4" ht="13.5" x14ac:dyDescent="0.25">
      <c r="A5227" s="159"/>
      <c r="B5227" s="159"/>
      <c r="C5227" s="159"/>
      <c r="D5227" s="160"/>
    </row>
    <row r="5228" spans="1:4" ht="13.5" x14ac:dyDescent="0.25">
      <c r="A5228" s="159"/>
      <c r="B5228" s="159"/>
      <c r="C5228" s="159"/>
      <c r="D5228" s="160"/>
    </row>
    <row r="5229" spans="1:4" ht="13.5" x14ac:dyDescent="0.25">
      <c r="A5229" s="159"/>
      <c r="B5229" s="159"/>
      <c r="C5229" s="159"/>
      <c r="D5229" s="160"/>
    </row>
    <row r="5230" spans="1:4" ht="13.5" x14ac:dyDescent="0.25">
      <c r="A5230" s="159"/>
      <c r="B5230" s="159"/>
      <c r="C5230" s="159"/>
      <c r="D5230" s="160"/>
    </row>
    <row r="5231" spans="1:4" ht="13.5" x14ac:dyDescent="0.25">
      <c r="A5231" s="159"/>
      <c r="B5231" s="159"/>
      <c r="C5231" s="159"/>
      <c r="D5231" s="160"/>
    </row>
    <row r="5232" spans="1:4" ht="13.5" x14ac:dyDescent="0.25">
      <c r="A5232" s="159"/>
      <c r="B5232" s="159"/>
      <c r="C5232" s="159"/>
      <c r="D5232" s="160"/>
    </row>
    <row r="5233" spans="1:4" ht="13.5" x14ac:dyDescent="0.25">
      <c r="A5233" s="159"/>
      <c r="B5233" s="159"/>
      <c r="C5233" s="159"/>
      <c r="D5233" s="160"/>
    </row>
    <row r="5234" spans="1:4" ht="13.5" x14ac:dyDescent="0.25">
      <c r="A5234" s="159"/>
      <c r="B5234" s="159"/>
      <c r="C5234" s="159"/>
      <c r="D5234" s="160"/>
    </row>
    <row r="5235" spans="1:4" ht="13.5" x14ac:dyDescent="0.25">
      <c r="A5235" s="159"/>
      <c r="B5235" s="159"/>
      <c r="C5235" s="159"/>
      <c r="D5235" s="160"/>
    </row>
    <row r="5236" spans="1:4" ht="13.5" x14ac:dyDescent="0.25">
      <c r="A5236" s="159"/>
      <c r="B5236" s="159"/>
      <c r="C5236" s="159"/>
      <c r="D5236" s="160"/>
    </row>
    <row r="5237" spans="1:4" ht="13.5" x14ac:dyDescent="0.25">
      <c r="A5237" s="159"/>
      <c r="B5237" s="159"/>
      <c r="C5237" s="159"/>
      <c r="D5237" s="160"/>
    </row>
    <row r="5238" spans="1:4" ht="13.5" x14ac:dyDescent="0.25">
      <c r="A5238" s="159"/>
      <c r="B5238" s="159"/>
      <c r="C5238" s="159"/>
      <c r="D5238" s="160"/>
    </row>
    <row r="5239" spans="1:4" ht="13.5" x14ac:dyDescent="0.25">
      <c r="A5239" s="159"/>
      <c r="B5239" s="159"/>
      <c r="C5239" s="159"/>
      <c r="D5239" s="160"/>
    </row>
    <row r="5240" spans="1:4" ht="13.5" x14ac:dyDescent="0.25">
      <c r="A5240" s="159"/>
      <c r="B5240" s="159"/>
      <c r="C5240" s="159"/>
      <c r="D5240" s="160"/>
    </row>
    <row r="5241" spans="1:4" ht="13.5" x14ac:dyDescent="0.25">
      <c r="A5241" s="159"/>
      <c r="B5241" s="159"/>
      <c r="C5241" s="159"/>
      <c r="D5241" s="160"/>
    </row>
    <row r="5242" spans="1:4" ht="13.5" x14ac:dyDescent="0.25">
      <c r="A5242" s="159"/>
      <c r="B5242" s="159"/>
      <c r="C5242" s="159"/>
      <c r="D5242" s="160"/>
    </row>
    <row r="5243" spans="1:4" ht="13.5" x14ac:dyDescent="0.25">
      <c r="A5243" s="159"/>
      <c r="B5243" s="159"/>
      <c r="C5243" s="159"/>
      <c r="D5243" s="160"/>
    </row>
    <row r="5244" spans="1:4" ht="13.5" x14ac:dyDescent="0.25">
      <c r="A5244" s="159"/>
      <c r="B5244" s="159"/>
      <c r="C5244" s="159"/>
      <c r="D5244" s="160"/>
    </row>
    <row r="5245" spans="1:4" ht="13.5" x14ac:dyDescent="0.25">
      <c r="A5245" s="159"/>
      <c r="B5245" s="159"/>
      <c r="C5245" s="159"/>
      <c r="D5245" s="160"/>
    </row>
    <row r="5246" spans="1:4" ht="13.5" x14ac:dyDescent="0.25">
      <c r="A5246" s="159"/>
      <c r="B5246" s="159"/>
      <c r="C5246" s="159"/>
      <c r="D5246" s="160"/>
    </row>
    <row r="5247" spans="1:4" ht="13.5" x14ac:dyDescent="0.25">
      <c r="A5247" s="159"/>
      <c r="B5247" s="159"/>
      <c r="C5247" s="159"/>
      <c r="D5247" s="160"/>
    </row>
    <row r="5248" spans="1:4" ht="13.5" x14ac:dyDescent="0.25">
      <c r="A5248" s="159"/>
      <c r="B5248" s="159"/>
      <c r="C5248" s="159"/>
      <c r="D5248" s="160"/>
    </row>
    <row r="5249" spans="1:4" ht="13.5" x14ac:dyDescent="0.25">
      <c r="A5249" s="159"/>
      <c r="B5249" s="159"/>
      <c r="C5249" s="159"/>
      <c r="D5249" s="160"/>
    </row>
    <row r="5250" spans="1:4" ht="13.5" x14ac:dyDescent="0.25">
      <c r="A5250" s="159"/>
      <c r="B5250" s="159"/>
      <c r="C5250" s="159"/>
      <c r="D5250" s="160"/>
    </row>
    <row r="5251" spans="1:4" ht="13.5" x14ac:dyDescent="0.25">
      <c r="A5251" s="159"/>
      <c r="B5251" s="159"/>
      <c r="C5251" s="159"/>
      <c r="D5251" s="160"/>
    </row>
    <row r="5252" spans="1:4" ht="13.5" x14ac:dyDescent="0.25">
      <c r="A5252" s="159"/>
      <c r="B5252" s="159"/>
      <c r="C5252" s="159"/>
      <c r="D5252" s="160"/>
    </row>
    <row r="5253" spans="1:4" ht="13.5" x14ac:dyDescent="0.25">
      <c r="A5253" s="159"/>
      <c r="B5253" s="159"/>
      <c r="C5253" s="159"/>
      <c r="D5253" s="160"/>
    </row>
    <row r="5254" spans="1:4" ht="13.5" x14ac:dyDescent="0.25">
      <c r="A5254" s="159"/>
      <c r="B5254" s="159"/>
      <c r="C5254" s="159"/>
      <c r="D5254" s="160"/>
    </row>
    <row r="5255" spans="1:4" ht="13.5" x14ac:dyDescent="0.25">
      <c r="A5255" s="159"/>
      <c r="B5255" s="159"/>
      <c r="C5255" s="159"/>
      <c r="D5255" s="160"/>
    </row>
    <row r="5256" spans="1:4" ht="13.5" x14ac:dyDescent="0.25">
      <c r="A5256" s="159"/>
      <c r="B5256" s="159"/>
      <c r="C5256" s="159"/>
      <c r="D5256" s="160"/>
    </row>
    <row r="5257" spans="1:4" ht="13.5" x14ac:dyDescent="0.25">
      <c r="A5257" s="159"/>
      <c r="B5257" s="159"/>
      <c r="C5257" s="159"/>
      <c r="D5257" s="160"/>
    </row>
    <row r="5258" spans="1:4" ht="13.5" x14ac:dyDescent="0.25">
      <c r="A5258" s="159"/>
      <c r="B5258" s="159"/>
      <c r="C5258" s="159"/>
      <c r="D5258" s="160"/>
    </row>
    <row r="5259" spans="1:4" ht="13.5" x14ac:dyDescent="0.25">
      <c r="A5259" s="159"/>
      <c r="B5259" s="159"/>
      <c r="C5259" s="159"/>
      <c r="D5259" s="160"/>
    </row>
    <row r="5260" spans="1:4" ht="13.5" x14ac:dyDescent="0.25">
      <c r="A5260" s="159"/>
      <c r="B5260" s="159"/>
      <c r="C5260" s="159"/>
      <c r="D5260" s="160"/>
    </row>
    <row r="5261" spans="1:4" ht="13.5" x14ac:dyDescent="0.25">
      <c r="A5261" s="159"/>
      <c r="B5261" s="159"/>
      <c r="C5261" s="159"/>
      <c r="D5261" s="160"/>
    </row>
    <row r="5262" spans="1:4" ht="13.5" x14ac:dyDescent="0.25">
      <c r="A5262" s="159"/>
      <c r="B5262" s="159"/>
      <c r="C5262" s="159"/>
      <c r="D5262" s="160"/>
    </row>
    <row r="5263" spans="1:4" ht="13.5" x14ac:dyDescent="0.25">
      <c r="A5263" s="159"/>
      <c r="B5263" s="159"/>
      <c r="C5263" s="159"/>
      <c r="D5263" s="160"/>
    </row>
    <row r="5264" spans="1:4" ht="13.5" x14ac:dyDescent="0.25">
      <c r="A5264" s="159"/>
      <c r="B5264" s="159"/>
      <c r="C5264" s="159"/>
      <c r="D5264" s="160"/>
    </row>
    <row r="5265" spans="1:4" ht="13.5" x14ac:dyDescent="0.25">
      <c r="A5265" s="159"/>
      <c r="B5265" s="159"/>
      <c r="C5265" s="159"/>
      <c r="D5265" s="160"/>
    </row>
    <row r="5266" spans="1:4" ht="13.5" x14ac:dyDescent="0.25">
      <c r="A5266" s="159"/>
      <c r="B5266" s="159"/>
      <c r="C5266" s="159"/>
      <c r="D5266" s="160"/>
    </row>
    <row r="5267" spans="1:4" ht="13.5" x14ac:dyDescent="0.25">
      <c r="A5267" s="159"/>
      <c r="B5267" s="159"/>
      <c r="C5267" s="159"/>
      <c r="D5267" s="160"/>
    </row>
    <row r="5268" spans="1:4" ht="13.5" x14ac:dyDescent="0.25">
      <c r="A5268" s="159"/>
      <c r="B5268" s="159"/>
      <c r="C5268" s="159"/>
      <c r="D5268" s="160"/>
    </row>
    <row r="5269" spans="1:4" ht="13.5" x14ac:dyDescent="0.25">
      <c r="A5269" s="159"/>
      <c r="B5269" s="159"/>
      <c r="C5269" s="159"/>
      <c r="D5269" s="160"/>
    </row>
    <row r="5270" spans="1:4" ht="13.5" x14ac:dyDescent="0.25">
      <c r="A5270" s="159"/>
      <c r="B5270" s="159"/>
      <c r="C5270" s="159"/>
      <c r="D5270" s="160"/>
    </row>
    <row r="5271" spans="1:4" ht="13.5" x14ac:dyDescent="0.25">
      <c r="A5271" s="159"/>
      <c r="B5271" s="159"/>
      <c r="C5271" s="159"/>
      <c r="D5271" s="160"/>
    </row>
    <row r="5272" spans="1:4" ht="13.5" x14ac:dyDescent="0.25">
      <c r="A5272" s="159"/>
      <c r="B5272" s="159"/>
      <c r="C5272" s="159"/>
      <c r="D5272" s="160"/>
    </row>
    <row r="5273" spans="1:4" ht="13.5" x14ac:dyDescent="0.25">
      <c r="A5273" s="159"/>
      <c r="B5273" s="159"/>
      <c r="C5273" s="159"/>
      <c r="D5273" s="160"/>
    </row>
    <row r="5274" spans="1:4" ht="13.5" x14ac:dyDescent="0.25">
      <c r="A5274" s="159"/>
      <c r="B5274" s="159"/>
      <c r="C5274" s="159"/>
      <c r="D5274" s="160"/>
    </row>
    <row r="5275" spans="1:4" ht="13.5" x14ac:dyDescent="0.25">
      <c r="A5275" s="159"/>
      <c r="B5275" s="159"/>
      <c r="C5275" s="159"/>
      <c r="D5275" s="160"/>
    </row>
    <row r="5276" spans="1:4" ht="13.5" x14ac:dyDescent="0.25">
      <c r="A5276" s="159"/>
      <c r="B5276" s="159"/>
      <c r="C5276" s="159"/>
      <c r="D5276" s="160"/>
    </row>
    <row r="5277" spans="1:4" ht="13.5" x14ac:dyDescent="0.25">
      <c r="A5277" s="159"/>
      <c r="B5277" s="159"/>
      <c r="C5277" s="159"/>
      <c r="D5277" s="160"/>
    </row>
    <row r="5278" spans="1:4" ht="13.5" x14ac:dyDescent="0.25">
      <c r="A5278" s="159"/>
      <c r="B5278" s="159"/>
      <c r="C5278" s="159"/>
      <c r="D5278" s="160"/>
    </row>
    <row r="5279" spans="1:4" ht="13.5" x14ac:dyDescent="0.25">
      <c r="A5279" s="159"/>
      <c r="B5279" s="159"/>
      <c r="C5279" s="159"/>
      <c r="D5279" s="160"/>
    </row>
    <row r="5280" spans="1:4" ht="13.5" x14ac:dyDescent="0.25">
      <c r="A5280" s="159"/>
      <c r="B5280" s="159"/>
      <c r="C5280" s="159"/>
      <c r="D5280" s="160"/>
    </row>
    <row r="5281" spans="1:4" ht="13.5" x14ac:dyDescent="0.25">
      <c r="A5281" s="159"/>
      <c r="B5281" s="159"/>
      <c r="C5281" s="159"/>
      <c r="D5281" s="160"/>
    </row>
    <row r="5282" spans="1:4" ht="13.5" x14ac:dyDescent="0.25">
      <c r="A5282" s="159"/>
      <c r="B5282" s="159"/>
      <c r="C5282" s="159"/>
      <c r="D5282" s="160"/>
    </row>
    <row r="5283" spans="1:4" ht="13.5" x14ac:dyDescent="0.25">
      <c r="A5283" s="159"/>
      <c r="B5283" s="159"/>
      <c r="C5283" s="159"/>
      <c r="D5283" s="160"/>
    </row>
    <row r="5284" spans="1:4" ht="13.5" x14ac:dyDescent="0.25">
      <c r="A5284" s="159"/>
      <c r="B5284" s="159"/>
      <c r="C5284" s="159"/>
      <c r="D5284" s="160"/>
    </row>
    <row r="5285" spans="1:4" ht="13.5" x14ac:dyDescent="0.25">
      <c r="A5285" s="159"/>
      <c r="B5285" s="159"/>
      <c r="C5285" s="159"/>
      <c r="D5285" s="160"/>
    </row>
    <row r="5286" spans="1:4" ht="13.5" x14ac:dyDescent="0.25">
      <c r="A5286" s="159"/>
      <c r="B5286" s="159"/>
      <c r="C5286" s="159"/>
      <c r="D5286" s="160"/>
    </row>
    <row r="5287" spans="1:4" ht="13.5" x14ac:dyDescent="0.25">
      <c r="A5287" s="159"/>
      <c r="B5287" s="159"/>
      <c r="C5287" s="159"/>
      <c r="D5287" s="160"/>
    </row>
    <row r="5288" spans="1:4" ht="13.5" x14ac:dyDescent="0.25">
      <c r="A5288" s="159"/>
      <c r="B5288" s="159"/>
      <c r="C5288" s="159"/>
      <c r="D5288" s="160"/>
    </row>
    <row r="5289" spans="1:4" ht="13.5" x14ac:dyDescent="0.25">
      <c r="A5289" s="159"/>
      <c r="B5289" s="159"/>
      <c r="C5289" s="159"/>
      <c r="D5289" s="160"/>
    </row>
    <row r="5290" spans="1:4" ht="13.5" x14ac:dyDescent="0.25">
      <c r="A5290" s="159"/>
      <c r="B5290" s="159"/>
      <c r="C5290" s="159"/>
      <c r="D5290" s="160"/>
    </row>
    <row r="5291" spans="1:4" ht="13.5" x14ac:dyDescent="0.25">
      <c r="A5291" s="159"/>
      <c r="B5291" s="159"/>
      <c r="C5291" s="159"/>
      <c r="D5291" s="160"/>
    </row>
    <row r="5292" spans="1:4" ht="13.5" x14ac:dyDescent="0.25">
      <c r="A5292" s="159"/>
      <c r="B5292" s="159"/>
      <c r="C5292" s="159"/>
      <c r="D5292" s="160"/>
    </row>
    <row r="5293" spans="1:4" ht="13.5" x14ac:dyDescent="0.25">
      <c r="A5293" s="159"/>
      <c r="B5293" s="159"/>
      <c r="C5293" s="159"/>
      <c r="D5293" s="160"/>
    </row>
    <row r="5294" spans="1:4" ht="13.5" x14ac:dyDescent="0.25">
      <c r="A5294" s="159"/>
      <c r="B5294" s="159"/>
      <c r="C5294" s="159"/>
      <c r="D5294" s="160"/>
    </row>
    <row r="5295" spans="1:4" ht="13.5" x14ac:dyDescent="0.25">
      <c r="A5295" s="159"/>
      <c r="B5295" s="159"/>
      <c r="C5295" s="159"/>
      <c r="D5295" s="160"/>
    </row>
    <row r="5296" spans="1:4" ht="13.5" x14ac:dyDescent="0.25">
      <c r="A5296" s="159"/>
      <c r="B5296" s="159"/>
      <c r="C5296" s="159"/>
      <c r="D5296" s="160"/>
    </row>
    <row r="5297" spans="1:4" ht="13.5" x14ac:dyDescent="0.25">
      <c r="A5297" s="159"/>
      <c r="B5297" s="159"/>
      <c r="C5297" s="159"/>
      <c r="D5297" s="160"/>
    </row>
    <row r="5298" spans="1:4" ht="13.5" x14ac:dyDescent="0.25">
      <c r="A5298" s="159"/>
      <c r="B5298" s="159"/>
      <c r="C5298" s="159"/>
      <c r="D5298" s="160"/>
    </row>
    <row r="5299" spans="1:4" ht="13.5" x14ac:dyDescent="0.25">
      <c r="A5299" s="159"/>
      <c r="B5299" s="159"/>
      <c r="C5299" s="159"/>
      <c r="D5299" s="160"/>
    </row>
    <row r="5300" spans="1:4" ht="13.5" x14ac:dyDescent="0.25">
      <c r="A5300" s="159"/>
      <c r="B5300" s="159"/>
      <c r="C5300" s="159"/>
      <c r="D5300" s="160"/>
    </row>
    <row r="5301" spans="1:4" ht="13.5" x14ac:dyDescent="0.25">
      <c r="A5301" s="159"/>
      <c r="B5301" s="159"/>
      <c r="C5301" s="159"/>
      <c r="D5301" s="160"/>
    </row>
    <row r="5302" spans="1:4" ht="13.5" x14ac:dyDescent="0.25">
      <c r="A5302" s="159"/>
      <c r="B5302" s="159"/>
      <c r="C5302" s="159"/>
      <c r="D5302" s="160"/>
    </row>
    <row r="5303" spans="1:4" ht="13.5" x14ac:dyDescent="0.25">
      <c r="A5303" s="159"/>
      <c r="B5303" s="159"/>
      <c r="C5303" s="159"/>
      <c r="D5303" s="160"/>
    </row>
    <row r="5304" spans="1:4" ht="13.5" x14ac:dyDescent="0.25">
      <c r="A5304" s="159"/>
      <c r="B5304" s="159"/>
      <c r="C5304" s="159"/>
      <c r="D5304" s="160"/>
    </row>
    <row r="5305" spans="1:4" ht="13.5" x14ac:dyDescent="0.25">
      <c r="A5305" s="159"/>
      <c r="B5305" s="159"/>
      <c r="C5305" s="159"/>
      <c r="D5305" s="160"/>
    </row>
    <row r="5306" spans="1:4" ht="13.5" x14ac:dyDescent="0.25">
      <c r="A5306" s="159"/>
      <c r="B5306" s="159"/>
      <c r="C5306" s="159"/>
      <c r="D5306" s="160"/>
    </row>
    <row r="5307" spans="1:4" ht="13.5" x14ac:dyDescent="0.25">
      <c r="A5307" s="159"/>
      <c r="B5307" s="159"/>
      <c r="C5307" s="159"/>
      <c r="D5307" s="160"/>
    </row>
    <row r="5308" spans="1:4" ht="13.5" x14ac:dyDescent="0.25">
      <c r="A5308" s="159"/>
      <c r="B5308" s="159"/>
      <c r="C5308" s="159"/>
      <c r="D5308" s="160"/>
    </row>
    <row r="5309" spans="1:4" ht="13.5" x14ac:dyDescent="0.25">
      <c r="A5309" s="159"/>
      <c r="B5309" s="159"/>
      <c r="C5309" s="159"/>
      <c r="D5309" s="160"/>
    </row>
    <row r="5310" spans="1:4" ht="13.5" x14ac:dyDescent="0.25">
      <c r="A5310" s="159"/>
      <c r="B5310" s="159"/>
      <c r="C5310" s="159"/>
      <c r="D5310" s="160"/>
    </row>
    <row r="5311" spans="1:4" ht="13.5" x14ac:dyDescent="0.25">
      <c r="A5311" s="159"/>
      <c r="B5311" s="159"/>
      <c r="C5311" s="159"/>
      <c r="D5311" s="160"/>
    </row>
    <row r="5312" spans="1:4" ht="13.5" x14ac:dyDescent="0.25">
      <c r="A5312" s="159"/>
      <c r="B5312" s="159"/>
      <c r="C5312" s="159"/>
      <c r="D5312" s="160"/>
    </row>
    <row r="5313" spans="1:4" ht="13.5" x14ac:dyDescent="0.25">
      <c r="A5313" s="159"/>
      <c r="B5313" s="159"/>
      <c r="C5313" s="159"/>
      <c r="D5313" s="160"/>
    </row>
    <row r="5314" spans="1:4" ht="13.5" x14ac:dyDescent="0.25">
      <c r="A5314" s="159"/>
      <c r="B5314" s="159"/>
      <c r="C5314" s="159"/>
      <c r="D5314" s="160"/>
    </row>
    <row r="5315" spans="1:4" ht="13.5" x14ac:dyDescent="0.25">
      <c r="A5315" s="159"/>
      <c r="B5315" s="159"/>
      <c r="C5315" s="159"/>
      <c r="D5315" s="160"/>
    </row>
    <row r="5316" spans="1:4" ht="13.5" x14ac:dyDescent="0.25">
      <c r="A5316" s="159"/>
      <c r="B5316" s="159"/>
      <c r="C5316" s="159"/>
      <c r="D5316" s="160"/>
    </row>
    <row r="5317" spans="1:4" ht="13.5" x14ac:dyDescent="0.25">
      <c r="A5317" s="159"/>
      <c r="B5317" s="159"/>
      <c r="C5317" s="159"/>
      <c r="D5317" s="160"/>
    </row>
    <row r="5318" spans="1:4" ht="13.5" x14ac:dyDescent="0.25">
      <c r="A5318" s="159"/>
      <c r="B5318" s="159"/>
      <c r="C5318" s="159"/>
      <c r="D5318" s="160"/>
    </row>
    <row r="5319" spans="1:4" ht="13.5" x14ac:dyDescent="0.25">
      <c r="A5319" s="159"/>
      <c r="B5319" s="159"/>
      <c r="C5319" s="159"/>
      <c r="D5319" s="160"/>
    </row>
    <row r="5320" spans="1:4" ht="13.5" x14ac:dyDescent="0.25">
      <c r="A5320" s="159"/>
      <c r="B5320" s="159"/>
      <c r="C5320" s="159"/>
      <c r="D5320" s="160"/>
    </row>
    <row r="5321" spans="1:4" ht="13.5" x14ac:dyDescent="0.25">
      <c r="A5321" s="159"/>
      <c r="B5321" s="159"/>
      <c r="C5321" s="159"/>
      <c r="D5321" s="160"/>
    </row>
    <row r="5322" spans="1:4" ht="13.5" x14ac:dyDescent="0.25">
      <c r="A5322" s="159"/>
      <c r="B5322" s="159"/>
      <c r="C5322" s="159"/>
      <c r="D5322" s="160"/>
    </row>
    <row r="5323" spans="1:4" ht="13.5" x14ac:dyDescent="0.25">
      <c r="A5323" s="159"/>
      <c r="B5323" s="159"/>
      <c r="C5323" s="159"/>
      <c r="D5323" s="160"/>
    </row>
    <row r="5324" spans="1:4" ht="13.5" x14ac:dyDescent="0.25">
      <c r="A5324" s="159"/>
      <c r="B5324" s="159"/>
      <c r="C5324" s="159"/>
      <c r="D5324" s="160"/>
    </row>
    <row r="5325" spans="1:4" ht="13.5" x14ac:dyDescent="0.25">
      <c r="A5325" s="159"/>
      <c r="B5325" s="159"/>
      <c r="C5325" s="159"/>
      <c r="D5325" s="160"/>
    </row>
    <row r="5326" spans="1:4" ht="13.5" x14ac:dyDescent="0.25">
      <c r="A5326" s="159"/>
      <c r="B5326" s="159"/>
      <c r="C5326" s="159"/>
      <c r="D5326" s="160"/>
    </row>
    <row r="5327" spans="1:4" ht="13.5" x14ac:dyDescent="0.25">
      <c r="A5327" s="159"/>
      <c r="B5327" s="159"/>
      <c r="C5327" s="159"/>
      <c r="D5327" s="160"/>
    </row>
    <row r="5328" spans="1:4" ht="13.5" x14ac:dyDescent="0.25">
      <c r="A5328" s="159"/>
      <c r="B5328" s="159"/>
      <c r="C5328" s="159"/>
      <c r="D5328" s="160"/>
    </row>
    <row r="5329" spans="1:4" ht="13.5" x14ac:dyDescent="0.25">
      <c r="A5329" s="159"/>
      <c r="B5329" s="159"/>
      <c r="C5329" s="159"/>
      <c r="D5329" s="160"/>
    </row>
    <row r="5330" spans="1:4" ht="13.5" x14ac:dyDescent="0.25">
      <c r="A5330" s="159"/>
      <c r="B5330" s="159"/>
      <c r="C5330" s="159"/>
      <c r="D5330" s="160"/>
    </row>
    <row r="5331" spans="1:4" ht="13.5" x14ac:dyDescent="0.25">
      <c r="A5331" s="159"/>
      <c r="B5331" s="159"/>
      <c r="C5331" s="159"/>
      <c r="D5331" s="160"/>
    </row>
    <row r="5332" spans="1:4" ht="13.5" x14ac:dyDescent="0.25">
      <c r="A5332" s="159"/>
      <c r="B5332" s="159"/>
      <c r="C5332" s="159"/>
      <c r="D5332" s="160"/>
    </row>
    <row r="5333" spans="1:4" ht="13.5" x14ac:dyDescent="0.25">
      <c r="A5333" s="159"/>
      <c r="B5333" s="159"/>
      <c r="C5333" s="159"/>
      <c r="D5333" s="160"/>
    </row>
    <row r="5334" spans="1:4" ht="13.5" x14ac:dyDescent="0.25">
      <c r="A5334" s="159"/>
      <c r="B5334" s="159"/>
      <c r="C5334" s="159"/>
      <c r="D5334" s="160"/>
    </row>
    <row r="5335" spans="1:4" ht="13.5" x14ac:dyDescent="0.25">
      <c r="A5335" s="159"/>
      <c r="B5335" s="159"/>
      <c r="C5335" s="159"/>
      <c r="D5335" s="160"/>
    </row>
    <row r="5336" spans="1:4" ht="13.5" x14ac:dyDescent="0.25">
      <c r="A5336" s="159"/>
      <c r="B5336" s="159"/>
      <c r="C5336" s="159"/>
      <c r="D5336" s="160"/>
    </row>
    <row r="5337" spans="1:4" ht="13.5" x14ac:dyDescent="0.25">
      <c r="A5337" s="159"/>
      <c r="B5337" s="159"/>
      <c r="C5337" s="159"/>
      <c r="D5337" s="160"/>
    </row>
    <row r="5338" spans="1:4" ht="13.5" x14ac:dyDescent="0.25">
      <c r="A5338" s="159"/>
      <c r="B5338" s="159"/>
      <c r="C5338" s="159"/>
      <c r="D5338" s="160"/>
    </row>
    <row r="5339" spans="1:4" ht="13.5" x14ac:dyDescent="0.25">
      <c r="A5339" s="159"/>
      <c r="B5339" s="159"/>
      <c r="C5339" s="159"/>
      <c r="D5339" s="160"/>
    </row>
    <row r="5340" spans="1:4" ht="13.5" x14ac:dyDescent="0.25">
      <c r="A5340" s="159"/>
      <c r="B5340" s="159"/>
      <c r="C5340" s="159"/>
      <c r="D5340" s="160"/>
    </row>
    <row r="5341" spans="1:4" ht="13.5" x14ac:dyDescent="0.25">
      <c r="A5341" s="159"/>
      <c r="B5341" s="159"/>
      <c r="C5341" s="159"/>
      <c r="D5341" s="160"/>
    </row>
    <row r="5342" spans="1:4" ht="13.5" x14ac:dyDescent="0.25">
      <c r="A5342" s="159"/>
      <c r="B5342" s="159"/>
      <c r="C5342" s="159"/>
      <c r="D5342" s="160"/>
    </row>
    <row r="5343" spans="1:4" ht="13.5" x14ac:dyDescent="0.25">
      <c r="A5343" s="159"/>
      <c r="B5343" s="159"/>
      <c r="C5343" s="159"/>
      <c r="D5343" s="160"/>
    </row>
    <row r="5344" spans="1:4" ht="13.5" x14ac:dyDescent="0.25">
      <c r="A5344" s="159"/>
      <c r="B5344" s="159"/>
      <c r="C5344" s="159"/>
      <c r="D5344" s="160"/>
    </row>
    <row r="5345" spans="1:4" ht="13.5" x14ac:dyDescent="0.25">
      <c r="A5345" s="159"/>
      <c r="B5345" s="159"/>
      <c r="C5345" s="159"/>
      <c r="D5345" s="160"/>
    </row>
    <row r="5346" spans="1:4" ht="13.5" x14ac:dyDescent="0.25">
      <c r="A5346" s="159"/>
      <c r="B5346" s="159"/>
      <c r="C5346" s="159"/>
      <c r="D5346" s="160"/>
    </row>
    <row r="5347" spans="1:4" ht="13.5" x14ac:dyDescent="0.25">
      <c r="A5347" s="159"/>
      <c r="B5347" s="159"/>
      <c r="C5347" s="159"/>
      <c r="D5347" s="160"/>
    </row>
    <row r="5348" spans="1:4" ht="13.5" x14ac:dyDescent="0.25">
      <c r="A5348" s="159"/>
      <c r="B5348" s="159"/>
      <c r="C5348" s="159"/>
      <c r="D5348" s="160"/>
    </row>
    <row r="5349" spans="1:4" ht="13.5" x14ac:dyDescent="0.25">
      <c r="A5349" s="159"/>
      <c r="B5349" s="159"/>
      <c r="C5349" s="159"/>
      <c r="D5349" s="160"/>
    </row>
    <row r="5350" spans="1:4" ht="13.5" x14ac:dyDescent="0.25">
      <c r="A5350" s="159"/>
      <c r="B5350" s="159"/>
      <c r="C5350" s="159"/>
      <c r="D5350" s="160"/>
    </row>
    <row r="5351" spans="1:4" ht="13.5" x14ac:dyDescent="0.25">
      <c r="A5351" s="159"/>
      <c r="B5351" s="159"/>
      <c r="C5351" s="159"/>
      <c r="D5351" s="160"/>
    </row>
    <row r="5352" spans="1:4" ht="13.5" x14ac:dyDescent="0.25">
      <c r="A5352" s="159"/>
      <c r="B5352" s="159"/>
      <c r="C5352" s="159"/>
      <c r="D5352" s="160"/>
    </row>
    <row r="5353" spans="1:4" ht="13.5" x14ac:dyDescent="0.25">
      <c r="A5353" s="159"/>
      <c r="B5353" s="159"/>
      <c r="C5353" s="159"/>
      <c r="D5353" s="160"/>
    </row>
    <row r="5354" spans="1:4" ht="13.5" x14ac:dyDescent="0.25">
      <c r="A5354" s="159"/>
      <c r="B5354" s="159"/>
      <c r="C5354" s="159"/>
      <c r="D5354" s="160"/>
    </row>
    <row r="5355" spans="1:4" ht="13.5" x14ac:dyDescent="0.25">
      <c r="A5355" s="159"/>
      <c r="B5355" s="159"/>
      <c r="C5355" s="159"/>
      <c r="D5355" s="160"/>
    </row>
    <row r="5356" spans="1:4" ht="13.5" x14ac:dyDescent="0.25">
      <c r="A5356" s="159"/>
      <c r="B5356" s="159"/>
      <c r="C5356" s="159"/>
      <c r="D5356" s="160"/>
    </row>
    <row r="5357" spans="1:4" ht="13.5" x14ac:dyDescent="0.25">
      <c r="A5357" s="159"/>
      <c r="B5357" s="159"/>
      <c r="C5357" s="159"/>
      <c r="D5357" s="160"/>
    </row>
    <row r="5358" spans="1:4" ht="13.5" x14ac:dyDescent="0.25">
      <c r="A5358" s="159"/>
      <c r="B5358" s="159"/>
      <c r="C5358" s="159"/>
      <c r="D5358" s="160"/>
    </row>
    <row r="5359" spans="1:4" ht="13.5" x14ac:dyDescent="0.25">
      <c r="A5359" s="159"/>
      <c r="B5359" s="159"/>
      <c r="C5359" s="159"/>
      <c r="D5359" s="160"/>
    </row>
    <row r="5360" spans="1:4" ht="13.5" x14ac:dyDescent="0.25">
      <c r="A5360" s="159"/>
      <c r="B5360" s="159"/>
      <c r="C5360" s="159"/>
      <c r="D5360" s="160"/>
    </row>
    <row r="5361" spans="1:4" ht="13.5" x14ac:dyDescent="0.25">
      <c r="A5361" s="159"/>
      <c r="B5361" s="159"/>
      <c r="C5361" s="159"/>
      <c r="D5361" s="160"/>
    </row>
    <row r="5362" spans="1:4" ht="13.5" x14ac:dyDescent="0.25">
      <c r="A5362" s="159"/>
      <c r="B5362" s="159"/>
      <c r="C5362" s="159"/>
      <c r="D5362" s="160"/>
    </row>
    <row r="5363" spans="1:4" ht="13.5" x14ac:dyDescent="0.25">
      <c r="A5363" s="159"/>
      <c r="B5363" s="159"/>
      <c r="C5363" s="159"/>
      <c r="D5363" s="160"/>
    </row>
    <row r="5364" spans="1:4" ht="13.5" x14ac:dyDescent="0.25">
      <c r="A5364" s="159"/>
      <c r="B5364" s="159"/>
      <c r="C5364" s="159"/>
      <c r="D5364" s="160"/>
    </row>
    <row r="5365" spans="1:4" ht="13.5" x14ac:dyDescent="0.25">
      <c r="A5365" s="159"/>
      <c r="B5365" s="159"/>
      <c r="C5365" s="159"/>
      <c r="D5365" s="160"/>
    </row>
    <row r="5366" spans="1:4" ht="13.5" x14ac:dyDescent="0.25">
      <c r="A5366" s="159"/>
      <c r="B5366" s="159"/>
      <c r="C5366" s="159"/>
      <c r="D5366" s="160"/>
    </row>
    <row r="5367" spans="1:4" ht="13.5" x14ac:dyDescent="0.25">
      <c r="A5367" s="159"/>
      <c r="B5367" s="159"/>
      <c r="C5367" s="159"/>
      <c r="D5367" s="160"/>
    </row>
    <row r="5368" spans="1:4" ht="13.5" x14ac:dyDescent="0.25">
      <c r="A5368" s="159"/>
      <c r="B5368" s="159"/>
      <c r="C5368" s="159"/>
      <c r="D5368" s="160"/>
    </row>
    <row r="5369" spans="1:4" ht="13.5" x14ac:dyDescent="0.25">
      <c r="A5369" s="159"/>
      <c r="B5369" s="159"/>
      <c r="C5369" s="159"/>
      <c r="D5369" s="160"/>
    </row>
    <row r="5370" spans="1:4" ht="13.5" x14ac:dyDescent="0.25">
      <c r="A5370" s="159"/>
      <c r="B5370" s="159"/>
      <c r="C5370" s="159"/>
      <c r="D5370" s="160"/>
    </row>
    <row r="5371" spans="1:4" ht="13.5" x14ac:dyDescent="0.25">
      <c r="A5371" s="159"/>
      <c r="B5371" s="159"/>
      <c r="C5371" s="159"/>
      <c r="D5371" s="160"/>
    </row>
    <row r="5372" spans="1:4" ht="13.5" x14ac:dyDescent="0.25">
      <c r="A5372" s="159"/>
      <c r="B5372" s="159"/>
      <c r="C5372" s="159"/>
      <c r="D5372" s="160"/>
    </row>
    <row r="5373" spans="1:4" ht="13.5" x14ac:dyDescent="0.25">
      <c r="A5373" s="159"/>
      <c r="B5373" s="159"/>
      <c r="C5373" s="159"/>
      <c r="D5373" s="160"/>
    </row>
    <row r="5374" spans="1:4" ht="13.5" x14ac:dyDescent="0.25">
      <c r="A5374" s="159"/>
      <c r="B5374" s="159"/>
      <c r="C5374" s="159"/>
      <c r="D5374" s="160"/>
    </row>
    <row r="5375" spans="1:4" ht="13.5" x14ac:dyDescent="0.25">
      <c r="A5375" s="159"/>
      <c r="B5375" s="159"/>
      <c r="C5375" s="159"/>
      <c r="D5375" s="160"/>
    </row>
    <row r="5376" spans="1:4" ht="13.5" x14ac:dyDescent="0.25">
      <c r="A5376" s="159"/>
      <c r="B5376" s="159"/>
      <c r="C5376" s="159"/>
      <c r="D5376" s="160"/>
    </row>
    <row r="5377" spans="1:4" ht="13.5" x14ac:dyDescent="0.25">
      <c r="A5377" s="159"/>
      <c r="B5377" s="159"/>
      <c r="C5377" s="159"/>
      <c r="D5377" s="160"/>
    </row>
    <row r="5378" spans="1:4" ht="13.5" x14ac:dyDescent="0.25">
      <c r="A5378" s="159"/>
      <c r="B5378" s="159"/>
      <c r="C5378" s="159"/>
      <c r="D5378" s="160"/>
    </row>
    <row r="5379" spans="1:4" ht="13.5" x14ac:dyDescent="0.25">
      <c r="A5379" s="159"/>
      <c r="B5379" s="159"/>
      <c r="C5379" s="159"/>
      <c r="D5379" s="160"/>
    </row>
    <row r="5380" spans="1:4" ht="13.5" x14ac:dyDescent="0.25">
      <c r="A5380" s="159"/>
      <c r="B5380" s="159"/>
      <c r="C5380" s="159"/>
      <c r="D5380" s="160"/>
    </row>
    <row r="5381" spans="1:4" ht="13.5" x14ac:dyDescent="0.25">
      <c r="A5381" s="159"/>
      <c r="B5381" s="159"/>
      <c r="C5381" s="159"/>
      <c r="D5381" s="160"/>
    </row>
    <row r="5382" spans="1:4" ht="13.5" x14ac:dyDescent="0.25">
      <c r="A5382" s="159"/>
      <c r="B5382" s="159"/>
      <c r="C5382" s="159"/>
      <c r="D5382" s="160"/>
    </row>
    <row r="5383" spans="1:4" ht="13.5" x14ac:dyDescent="0.25">
      <c r="A5383" s="159"/>
      <c r="B5383" s="159"/>
      <c r="C5383" s="159"/>
      <c r="D5383" s="160"/>
    </row>
    <row r="5384" spans="1:4" ht="13.5" x14ac:dyDescent="0.25">
      <c r="A5384" s="159"/>
      <c r="B5384" s="159"/>
      <c r="C5384" s="159"/>
      <c r="D5384" s="160"/>
    </row>
    <row r="5385" spans="1:4" ht="13.5" x14ac:dyDescent="0.25">
      <c r="A5385" s="159"/>
      <c r="B5385" s="159"/>
      <c r="C5385" s="159"/>
      <c r="D5385" s="160"/>
    </row>
    <row r="5386" spans="1:4" ht="13.5" x14ac:dyDescent="0.25">
      <c r="A5386" s="159"/>
      <c r="B5386" s="159"/>
      <c r="C5386" s="159"/>
      <c r="D5386" s="160"/>
    </row>
    <row r="5387" spans="1:4" ht="13.5" x14ac:dyDescent="0.25">
      <c r="A5387" s="159"/>
      <c r="B5387" s="159"/>
      <c r="C5387" s="159"/>
      <c r="D5387" s="160"/>
    </row>
    <row r="5388" spans="1:4" ht="13.5" x14ac:dyDescent="0.25">
      <c r="A5388" s="159"/>
      <c r="B5388" s="159"/>
      <c r="C5388" s="159"/>
      <c r="D5388" s="160"/>
    </row>
    <row r="5389" spans="1:4" ht="13.5" x14ac:dyDescent="0.25">
      <c r="A5389" s="159"/>
      <c r="B5389" s="159"/>
      <c r="C5389" s="159"/>
      <c r="D5389" s="160"/>
    </row>
    <row r="5390" spans="1:4" ht="13.5" x14ac:dyDescent="0.25">
      <c r="A5390" s="159"/>
      <c r="B5390" s="159"/>
      <c r="C5390" s="159"/>
      <c r="D5390" s="160"/>
    </row>
    <row r="5391" spans="1:4" ht="13.5" x14ac:dyDescent="0.25">
      <c r="A5391" s="159"/>
      <c r="B5391" s="159"/>
      <c r="C5391" s="159"/>
      <c r="D5391" s="160"/>
    </row>
    <row r="5392" spans="1:4" ht="13.5" x14ac:dyDescent="0.25">
      <c r="A5392" s="159"/>
      <c r="B5392" s="159"/>
      <c r="C5392" s="159"/>
      <c r="D5392" s="160"/>
    </row>
    <row r="5393" spans="1:4" ht="13.5" x14ac:dyDescent="0.25">
      <c r="A5393" s="159"/>
      <c r="B5393" s="159"/>
      <c r="C5393" s="159"/>
      <c r="D5393" s="160"/>
    </row>
    <row r="5394" spans="1:4" ht="13.5" x14ac:dyDescent="0.25">
      <c r="A5394" s="159"/>
      <c r="B5394" s="159"/>
      <c r="C5394" s="159"/>
      <c r="D5394" s="160"/>
    </row>
    <row r="5395" spans="1:4" ht="13.5" x14ac:dyDescent="0.25">
      <c r="A5395" s="159"/>
      <c r="B5395" s="159"/>
      <c r="C5395" s="159"/>
      <c r="D5395" s="160"/>
    </row>
    <row r="5396" spans="1:4" ht="13.5" x14ac:dyDescent="0.25">
      <c r="A5396" s="159"/>
      <c r="B5396" s="159"/>
      <c r="C5396" s="159"/>
      <c r="D5396" s="160"/>
    </row>
    <row r="5397" spans="1:4" ht="13.5" x14ac:dyDescent="0.25">
      <c r="A5397" s="159"/>
      <c r="B5397" s="159"/>
      <c r="C5397" s="159"/>
      <c r="D5397" s="160"/>
    </row>
    <row r="5398" spans="1:4" ht="13.5" x14ac:dyDescent="0.25">
      <c r="A5398" s="159"/>
      <c r="B5398" s="159"/>
      <c r="C5398" s="159"/>
      <c r="D5398" s="160"/>
    </row>
    <row r="5399" spans="1:4" ht="13.5" x14ac:dyDescent="0.25">
      <c r="A5399" s="159"/>
      <c r="B5399" s="159"/>
      <c r="C5399" s="159"/>
      <c r="D5399" s="160"/>
    </row>
    <row r="5400" spans="1:4" ht="13.5" x14ac:dyDescent="0.25">
      <c r="A5400" s="159"/>
      <c r="B5400" s="159"/>
      <c r="C5400" s="159"/>
      <c r="D5400" s="160"/>
    </row>
    <row r="5401" spans="1:4" ht="13.5" x14ac:dyDescent="0.25">
      <c r="A5401" s="159"/>
      <c r="B5401" s="159"/>
      <c r="C5401" s="159"/>
      <c r="D5401" s="160"/>
    </row>
    <row r="5402" spans="1:4" ht="13.5" x14ac:dyDescent="0.25">
      <c r="A5402" s="159"/>
      <c r="B5402" s="159"/>
      <c r="C5402" s="159"/>
      <c r="D5402" s="160"/>
    </row>
    <row r="5403" spans="1:4" ht="13.5" x14ac:dyDescent="0.25">
      <c r="A5403" s="159"/>
      <c r="B5403" s="159"/>
      <c r="C5403" s="159"/>
      <c r="D5403" s="160"/>
    </row>
    <row r="5404" spans="1:4" ht="13.5" x14ac:dyDescent="0.25">
      <c r="A5404" s="159"/>
      <c r="B5404" s="159"/>
      <c r="C5404" s="159"/>
      <c r="D5404" s="160"/>
    </row>
    <row r="5405" spans="1:4" ht="13.5" x14ac:dyDescent="0.25">
      <c r="A5405" s="159"/>
      <c r="B5405" s="159"/>
      <c r="C5405" s="159"/>
      <c r="D5405" s="160"/>
    </row>
    <row r="5406" spans="1:4" ht="13.5" x14ac:dyDescent="0.25">
      <c r="A5406" s="159"/>
      <c r="B5406" s="159"/>
      <c r="C5406" s="159"/>
      <c r="D5406" s="160"/>
    </row>
    <row r="5407" spans="1:4" ht="13.5" x14ac:dyDescent="0.25">
      <c r="A5407" s="159"/>
      <c r="B5407" s="159"/>
      <c r="C5407" s="159"/>
      <c r="D5407" s="160"/>
    </row>
    <row r="5408" spans="1:4" ht="13.5" x14ac:dyDescent="0.25">
      <c r="A5408" s="159"/>
      <c r="B5408" s="159"/>
      <c r="C5408" s="159"/>
      <c r="D5408" s="160"/>
    </row>
    <row r="5409" spans="1:4" ht="13.5" x14ac:dyDescent="0.25">
      <c r="A5409" s="159"/>
      <c r="B5409" s="159"/>
      <c r="C5409" s="159"/>
      <c r="D5409" s="160"/>
    </row>
    <row r="5410" spans="1:4" ht="13.5" x14ac:dyDescent="0.25">
      <c r="A5410" s="159"/>
      <c r="B5410" s="159"/>
      <c r="C5410" s="159"/>
      <c r="D5410" s="160"/>
    </row>
    <row r="5411" spans="1:4" ht="13.5" x14ac:dyDescent="0.25">
      <c r="A5411" s="159"/>
      <c r="B5411" s="159"/>
      <c r="C5411" s="159"/>
      <c r="D5411" s="160"/>
    </row>
    <row r="5412" spans="1:4" ht="13.5" x14ac:dyDescent="0.25">
      <c r="A5412" s="159"/>
      <c r="B5412" s="159"/>
      <c r="C5412" s="159"/>
      <c r="D5412" s="160"/>
    </row>
    <row r="5413" spans="1:4" ht="13.5" x14ac:dyDescent="0.25">
      <c r="A5413" s="159"/>
      <c r="B5413" s="159"/>
      <c r="C5413" s="159"/>
      <c r="D5413" s="160"/>
    </row>
    <row r="5414" spans="1:4" ht="13.5" x14ac:dyDescent="0.25">
      <c r="A5414" s="159"/>
      <c r="B5414" s="159"/>
      <c r="C5414" s="159"/>
      <c r="D5414" s="160"/>
    </row>
    <row r="5415" spans="1:4" ht="13.5" x14ac:dyDescent="0.25">
      <c r="A5415" s="159"/>
      <c r="B5415" s="159"/>
      <c r="C5415" s="159"/>
      <c r="D5415" s="160"/>
    </row>
    <row r="5416" spans="1:4" ht="13.5" x14ac:dyDescent="0.25">
      <c r="A5416" s="159"/>
      <c r="B5416" s="159"/>
      <c r="C5416" s="159"/>
      <c r="D5416" s="160"/>
    </row>
    <row r="5417" spans="1:4" ht="13.5" x14ac:dyDescent="0.25">
      <c r="A5417" s="159"/>
      <c r="B5417" s="159"/>
      <c r="C5417" s="159"/>
      <c r="D5417" s="160"/>
    </row>
    <row r="5418" spans="1:4" ht="13.5" x14ac:dyDescent="0.25">
      <c r="A5418" s="159"/>
      <c r="B5418" s="159"/>
      <c r="C5418" s="159"/>
      <c r="D5418" s="160"/>
    </row>
    <row r="5419" spans="1:4" ht="13.5" x14ac:dyDescent="0.25">
      <c r="A5419" s="159"/>
      <c r="B5419" s="159"/>
      <c r="C5419" s="159"/>
      <c r="D5419" s="160"/>
    </row>
    <row r="5420" spans="1:4" ht="13.5" x14ac:dyDescent="0.25">
      <c r="A5420" s="159"/>
      <c r="B5420" s="159"/>
      <c r="C5420" s="159"/>
      <c r="D5420" s="160"/>
    </row>
    <row r="5421" spans="1:4" ht="13.5" x14ac:dyDescent="0.25">
      <c r="A5421" s="159"/>
      <c r="B5421" s="159"/>
      <c r="C5421" s="159"/>
      <c r="D5421" s="160"/>
    </row>
    <row r="5422" spans="1:4" ht="13.5" x14ac:dyDescent="0.25">
      <c r="A5422" s="159"/>
      <c r="B5422" s="159"/>
      <c r="C5422" s="159"/>
      <c r="D5422" s="160"/>
    </row>
    <row r="5423" spans="1:4" ht="13.5" x14ac:dyDescent="0.25">
      <c r="A5423" s="159"/>
      <c r="B5423" s="159"/>
      <c r="C5423" s="159"/>
      <c r="D5423" s="160"/>
    </row>
    <row r="5424" spans="1:4" ht="13.5" x14ac:dyDescent="0.25">
      <c r="A5424" s="159"/>
      <c r="B5424" s="159"/>
      <c r="C5424" s="159"/>
      <c r="D5424" s="160"/>
    </row>
    <row r="5425" spans="1:4" ht="13.5" x14ac:dyDescent="0.25">
      <c r="A5425" s="159"/>
      <c r="B5425" s="159"/>
      <c r="C5425" s="159"/>
      <c r="D5425" s="160"/>
    </row>
    <row r="5426" spans="1:4" ht="13.5" x14ac:dyDescent="0.25">
      <c r="A5426" s="159"/>
      <c r="B5426" s="159"/>
      <c r="C5426" s="159"/>
      <c r="D5426" s="160"/>
    </row>
    <row r="5427" spans="1:4" ht="13.5" x14ac:dyDescent="0.25">
      <c r="A5427" s="159"/>
      <c r="B5427" s="159"/>
      <c r="C5427" s="159"/>
      <c r="D5427" s="160"/>
    </row>
    <row r="5428" spans="1:4" ht="13.5" x14ac:dyDescent="0.25">
      <c r="A5428" s="159"/>
      <c r="B5428" s="159"/>
      <c r="C5428" s="159"/>
      <c r="D5428" s="160"/>
    </row>
    <row r="5429" spans="1:4" ht="13.5" x14ac:dyDescent="0.25">
      <c r="A5429" s="159"/>
      <c r="B5429" s="159"/>
      <c r="C5429" s="159"/>
      <c r="D5429" s="160"/>
    </row>
    <row r="5430" spans="1:4" ht="13.5" x14ac:dyDescent="0.25">
      <c r="A5430" s="159"/>
      <c r="B5430" s="159"/>
      <c r="C5430" s="159"/>
      <c r="D5430" s="160"/>
    </row>
    <row r="5431" spans="1:4" ht="13.5" x14ac:dyDescent="0.25">
      <c r="A5431" s="159"/>
      <c r="B5431" s="159"/>
      <c r="C5431" s="159"/>
      <c r="D5431" s="160"/>
    </row>
    <row r="5432" spans="1:4" ht="13.5" x14ac:dyDescent="0.25">
      <c r="A5432" s="159"/>
      <c r="B5432" s="159"/>
      <c r="C5432" s="159"/>
      <c r="D5432" s="160"/>
    </row>
    <row r="5433" spans="1:4" ht="13.5" x14ac:dyDescent="0.25">
      <c r="A5433" s="159"/>
      <c r="B5433" s="159"/>
      <c r="C5433" s="159"/>
      <c r="D5433" s="160"/>
    </row>
    <row r="5434" spans="1:4" ht="13.5" x14ac:dyDescent="0.25">
      <c r="A5434" s="159"/>
      <c r="B5434" s="159"/>
      <c r="C5434" s="159"/>
      <c r="D5434" s="160"/>
    </row>
    <row r="5435" spans="1:4" ht="13.5" x14ac:dyDescent="0.25">
      <c r="A5435" s="159"/>
      <c r="B5435" s="159"/>
      <c r="C5435" s="159"/>
      <c r="D5435" s="160"/>
    </row>
    <row r="5436" spans="1:4" ht="13.5" x14ac:dyDescent="0.25">
      <c r="A5436" s="159"/>
      <c r="B5436" s="159"/>
      <c r="C5436" s="159"/>
      <c r="D5436" s="160"/>
    </row>
    <row r="5437" spans="1:4" ht="13.5" x14ac:dyDescent="0.25">
      <c r="A5437" s="159"/>
      <c r="B5437" s="159"/>
      <c r="C5437" s="159"/>
      <c r="D5437" s="160"/>
    </row>
    <row r="5438" spans="1:4" ht="13.5" x14ac:dyDescent="0.25">
      <c r="A5438" s="159"/>
      <c r="B5438" s="159"/>
      <c r="C5438" s="159"/>
      <c r="D5438" s="160"/>
    </row>
    <row r="5439" spans="1:4" ht="13.5" x14ac:dyDescent="0.25">
      <c r="A5439" s="159"/>
      <c r="B5439" s="159"/>
      <c r="C5439" s="159"/>
      <c r="D5439" s="160"/>
    </row>
    <row r="5440" spans="1:4" ht="13.5" x14ac:dyDescent="0.25">
      <c r="A5440" s="159"/>
      <c r="B5440" s="159"/>
      <c r="C5440" s="159"/>
      <c r="D5440" s="160"/>
    </row>
    <row r="5441" spans="1:4" ht="13.5" x14ac:dyDescent="0.25">
      <c r="A5441" s="159"/>
      <c r="B5441" s="159"/>
      <c r="C5441" s="159"/>
      <c r="D5441" s="160"/>
    </row>
    <row r="5442" spans="1:4" ht="13.5" x14ac:dyDescent="0.25">
      <c r="A5442" s="159"/>
      <c r="B5442" s="159"/>
      <c r="C5442" s="159"/>
      <c r="D5442" s="160"/>
    </row>
    <row r="5443" spans="1:4" ht="13.5" x14ac:dyDescent="0.25">
      <c r="A5443" s="159"/>
      <c r="B5443" s="159"/>
      <c r="C5443" s="159"/>
      <c r="D5443" s="160"/>
    </row>
    <row r="5444" spans="1:4" ht="13.5" x14ac:dyDescent="0.25">
      <c r="A5444" s="159"/>
      <c r="B5444" s="159"/>
      <c r="C5444" s="159"/>
      <c r="D5444" s="160"/>
    </row>
    <row r="5445" spans="1:4" ht="13.5" x14ac:dyDescent="0.25">
      <c r="A5445" s="159"/>
      <c r="B5445" s="159"/>
      <c r="C5445" s="159"/>
      <c r="D5445" s="160"/>
    </row>
    <row r="5446" spans="1:4" ht="13.5" x14ac:dyDescent="0.25">
      <c r="A5446" s="159"/>
      <c r="B5446" s="159"/>
      <c r="C5446" s="159"/>
      <c r="D5446" s="160"/>
    </row>
    <row r="5447" spans="1:4" ht="13.5" x14ac:dyDescent="0.25">
      <c r="A5447" s="159"/>
      <c r="B5447" s="159"/>
      <c r="C5447" s="159"/>
      <c r="D5447" s="160"/>
    </row>
    <row r="5448" spans="1:4" ht="13.5" x14ac:dyDescent="0.25">
      <c r="A5448" s="159"/>
      <c r="B5448" s="159"/>
      <c r="C5448" s="159"/>
      <c r="D5448" s="160"/>
    </row>
    <row r="5449" spans="1:4" ht="13.5" x14ac:dyDescent="0.25">
      <c r="A5449" s="159"/>
      <c r="B5449" s="159"/>
      <c r="C5449" s="159"/>
      <c r="D5449" s="160"/>
    </row>
    <row r="5450" spans="1:4" ht="13.5" x14ac:dyDescent="0.25">
      <c r="A5450" s="159"/>
      <c r="B5450" s="159"/>
      <c r="C5450" s="159"/>
      <c r="D5450" s="160"/>
    </row>
    <row r="5451" spans="1:4" ht="13.5" x14ac:dyDescent="0.25">
      <c r="A5451" s="159"/>
      <c r="B5451" s="159"/>
      <c r="C5451" s="159"/>
      <c r="D5451" s="160"/>
    </row>
    <row r="5452" spans="1:4" ht="13.5" x14ac:dyDescent="0.25">
      <c r="A5452" s="159"/>
      <c r="B5452" s="159"/>
      <c r="C5452" s="159"/>
      <c r="D5452" s="160"/>
    </row>
    <row r="5453" spans="1:4" ht="13.5" x14ac:dyDescent="0.25">
      <c r="A5453" s="159"/>
      <c r="B5453" s="159"/>
      <c r="C5453" s="159"/>
      <c r="D5453" s="160"/>
    </row>
    <row r="5454" spans="1:4" ht="13.5" x14ac:dyDescent="0.25">
      <c r="A5454" s="159"/>
      <c r="B5454" s="159"/>
      <c r="C5454" s="159"/>
      <c r="D5454" s="160"/>
    </row>
    <row r="5455" spans="1:4" ht="13.5" x14ac:dyDescent="0.25">
      <c r="A5455" s="159"/>
      <c r="B5455" s="159"/>
      <c r="C5455" s="159"/>
      <c r="D5455" s="160"/>
    </row>
    <row r="5456" spans="1:4" ht="13.5" x14ac:dyDescent="0.25">
      <c r="A5456" s="159"/>
      <c r="B5456" s="159"/>
      <c r="C5456" s="159"/>
      <c r="D5456" s="160"/>
    </row>
    <row r="5457" spans="1:4" ht="13.5" x14ac:dyDescent="0.25">
      <c r="A5457" s="159"/>
      <c r="B5457" s="159"/>
      <c r="C5457" s="159"/>
      <c r="D5457" s="160"/>
    </row>
    <row r="5458" spans="1:4" ht="13.5" x14ac:dyDescent="0.25">
      <c r="A5458" s="159"/>
      <c r="B5458" s="159"/>
      <c r="C5458" s="159"/>
      <c r="D5458" s="160"/>
    </row>
    <row r="5459" spans="1:4" ht="13.5" x14ac:dyDescent="0.25">
      <c r="A5459" s="159"/>
      <c r="B5459" s="159"/>
      <c r="C5459" s="159"/>
      <c r="D5459" s="160"/>
    </row>
    <row r="5460" spans="1:4" ht="13.5" x14ac:dyDescent="0.25">
      <c r="A5460" s="159"/>
      <c r="B5460" s="159"/>
      <c r="C5460" s="159"/>
      <c r="D5460" s="160"/>
    </row>
    <row r="5461" spans="1:4" ht="13.5" x14ac:dyDescent="0.25">
      <c r="A5461" s="159"/>
      <c r="B5461" s="159"/>
      <c r="C5461" s="159"/>
      <c r="D5461" s="160"/>
    </row>
    <row r="5462" spans="1:4" ht="13.5" x14ac:dyDescent="0.25">
      <c r="A5462" s="159"/>
      <c r="B5462" s="159"/>
      <c r="C5462" s="159"/>
      <c r="D5462" s="160"/>
    </row>
    <row r="5463" spans="1:4" ht="13.5" x14ac:dyDescent="0.25">
      <c r="A5463" s="159"/>
      <c r="B5463" s="159"/>
      <c r="C5463" s="159"/>
      <c r="D5463" s="160"/>
    </row>
    <row r="5464" spans="1:4" ht="13.5" x14ac:dyDescent="0.25">
      <c r="A5464" s="159"/>
      <c r="B5464" s="159"/>
      <c r="C5464" s="159"/>
      <c r="D5464" s="160"/>
    </row>
    <row r="5465" spans="1:4" ht="13.5" x14ac:dyDescent="0.25">
      <c r="A5465" s="159"/>
      <c r="B5465" s="159"/>
      <c r="C5465" s="159"/>
      <c r="D5465" s="160"/>
    </row>
    <row r="5466" spans="1:4" ht="13.5" x14ac:dyDescent="0.25">
      <c r="A5466" s="159"/>
      <c r="B5466" s="159"/>
      <c r="C5466" s="159"/>
      <c r="D5466" s="160"/>
    </row>
    <row r="5467" spans="1:4" ht="13.5" x14ac:dyDescent="0.25">
      <c r="A5467" s="159"/>
      <c r="B5467" s="159"/>
      <c r="C5467" s="159"/>
      <c r="D5467" s="160"/>
    </row>
    <row r="5468" spans="1:4" ht="13.5" x14ac:dyDescent="0.25">
      <c r="A5468" s="159"/>
      <c r="B5468" s="159"/>
      <c r="C5468" s="159"/>
      <c r="D5468" s="160"/>
    </row>
    <row r="5469" spans="1:4" ht="13.5" x14ac:dyDescent="0.25">
      <c r="A5469" s="159"/>
      <c r="B5469" s="159"/>
      <c r="C5469" s="159"/>
      <c r="D5469" s="160"/>
    </row>
    <row r="5470" spans="1:4" ht="13.5" x14ac:dyDescent="0.25">
      <c r="A5470" s="159"/>
      <c r="B5470" s="159"/>
      <c r="C5470" s="159"/>
      <c r="D5470" s="160"/>
    </row>
    <row r="5471" spans="1:4" ht="13.5" x14ac:dyDescent="0.25">
      <c r="A5471" s="159"/>
      <c r="B5471" s="159"/>
      <c r="C5471" s="159"/>
      <c r="D5471" s="160"/>
    </row>
    <row r="5472" spans="1:4" ht="13.5" x14ac:dyDescent="0.25">
      <c r="A5472" s="159"/>
      <c r="B5472" s="159"/>
      <c r="C5472" s="159"/>
      <c r="D5472" s="160"/>
    </row>
    <row r="5473" spans="1:4" ht="13.5" x14ac:dyDescent="0.25">
      <c r="A5473" s="159"/>
      <c r="B5473" s="159"/>
      <c r="C5473" s="159"/>
      <c r="D5473" s="160"/>
    </row>
    <row r="5474" spans="1:4" ht="13.5" x14ac:dyDescent="0.25">
      <c r="A5474" s="159"/>
      <c r="B5474" s="159"/>
      <c r="C5474" s="159"/>
      <c r="D5474" s="160"/>
    </row>
    <row r="5475" spans="1:4" ht="13.5" x14ac:dyDescent="0.25">
      <c r="A5475" s="159"/>
      <c r="B5475" s="159"/>
      <c r="C5475" s="159"/>
      <c r="D5475" s="160"/>
    </row>
    <row r="5476" spans="1:4" ht="13.5" x14ac:dyDescent="0.25">
      <c r="A5476" s="159"/>
      <c r="B5476" s="159"/>
      <c r="C5476" s="159"/>
      <c r="D5476" s="160"/>
    </row>
    <row r="5477" spans="1:4" ht="13.5" x14ac:dyDescent="0.25">
      <c r="A5477" s="159"/>
      <c r="B5477" s="159"/>
      <c r="C5477" s="159"/>
      <c r="D5477" s="160"/>
    </row>
    <row r="5478" spans="1:4" ht="13.5" x14ac:dyDescent="0.25">
      <c r="A5478" s="159"/>
      <c r="B5478" s="159"/>
      <c r="C5478" s="159"/>
      <c r="D5478" s="160"/>
    </row>
    <row r="5479" spans="1:4" ht="13.5" x14ac:dyDescent="0.25">
      <c r="A5479" s="159"/>
      <c r="B5479" s="159"/>
      <c r="C5479" s="159"/>
      <c r="D5479" s="160"/>
    </row>
    <row r="5480" spans="1:4" ht="13.5" x14ac:dyDescent="0.25">
      <c r="A5480" s="159"/>
      <c r="B5480" s="159"/>
      <c r="C5480" s="159"/>
      <c r="D5480" s="160"/>
    </row>
    <row r="5481" spans="1:4" ht="13.5" x14ac:dyDescent="0.25">
      <c r="A5481" s="159"/>
      <c r="B5481" s="159"/>
      <c r="C5481" s="159"/>
      <c r="D5481" s="160"/>
    </row>
    <row r="5482" spans="1:4" ht="13.5" x14ac:dyDescent="0.25">
      <c r="A5482" s="159"/>
      <c r="B5482" s="159"/>
      <c r="C5482" s="159"/>
      <c r="D5482" s="160"/>
    </row>
    <row r="5483" spans="1:4" ht="13.5" x14ac:dyDescent="0.25">
      <c r="A5483" s="159"/>
      <c r="B5483" s="159"/>
      <c r="C5483" s="159"/>
      <c r="D5483" s="160"/>
    </row>
    <row r="5484" spans="1:4" ht="13.5" x14ac:dyDescent="0.25">
      <c r="A5484" s="159"/>
      <c r="B5484" s="159"/>
      <c r="C5484" s="159"/>
      <c r="D5484" s="160"/>
    </row>
    <row r="5485" spans="1:4" ht="13.5" x14ac:dyDescent="0.25">
      <c r="A5485" s="159"/>
      <c r="B5485" s="159"/>
      <c r="C5485" s="159"/>
      <c r="D5485" s="160"/>
    </row>
    <row r="5486" spans="1:4" ht="13.5" x14ac:dyDescent="0.25">
      <c r="A5486" s="159"/>
      <c r="B5486" s="159"/>
      <c r="C5486" s="159"/>
      <c r="D5486" s="160"/>
    </row>
    <row r="5487" spans="1:4" ht="13.5" x14ac:dyDescent="0.25">
      <c r="A5487" s="159"/>
      <c r="B5487" s="159"/>
      <c r="C5487" s="159"/>
      <c r="D5487" s="160"/>
    </row>
    <row r="5488" spans="1:4" ht="13.5" x14ac:dyDescent="0.25">
      <c r="A5488" s="159"/>
      <c r="B5488" s="159"/>
      <c r="C5488" s="159"/>
      <c r="D5488" s="160"/>
    </row>
    <row r="5489" spans="1:4" ht="13.5" x14ac:dyDescent="0.25">
      <c r="A5489" s="159"/>
      <c r="B5489" s="159"/>
      <c r="C5489" s="159"/>
      <c r="D5489" s="160"/>
    </row>
    <row r="5490" spans="1:4" ht="13.5" x14ac:dyDescent="0.25">
      <c r="A5490" s="159"/>
      <c r="B5490" s="159"/>
      <c r="C5490" s="159"/>
      <c r="D5490" s="160"/>
    </row>
    <row r="5491" spans="1:4" ht="13.5" x14ac:dyDescent="0.25">
      <c r="A5491" s="159"/>
      <c r="B5491" s="159"/>
      <c r="C5491" s="159"/>
      <c r="D5491" s="160"/>
    </row>
    <row r="5492" spans="1:4" ht="13.5" x14ac:dyDescent="0.25">
      <c r="A5492" s="159"/>
      <c r="B5492" s="159"/>
      <c r="C5492" s="159"/>
      <c r="D5492" s="160"/>
    </row>
    <row r="5493" spans="1:4" ht="13.5" x14ac:dyDescent="0.25">
      <c r="A5493" s="159"/>
      <c r="B5493" s="159"/>
      <c r="C5493" s="159"/>
      <c r="D5493" s="160"/>
    </row>
    <row r="5494" spans="1:4" ht="13.5" x14ac:dyDescent="0.25">
      <c r="A5494" s="159"/>
      <c r="B5494" s="159"/>
      <c r="C5494" s="159"/>
      <c r="D5494" s="160"/>
    </row>
    <row r="5495" spans="1:4" ht="13.5" x14ac:dyDescent="0.25">
      <c r="A5495" s="159"/>
      <c r="B5495" s="159"/>
      <c r="C5495" s="159"/>
      <c r="D5495" s="160"/>
    </row>
    <row r="5496" spans="1:4" ht="13.5" x14ac:dyDescent="0.25">
      <c r="A5496" s="159"/>
      <c r="B5496" s="159"/>
      <c r="C5496" s="159"/>
      <c r="D5496" s="160"/>
    </row>
    <row r="5497" spans="1:4" ht="13.5" x14ac:dyDescent="0.25">
      <c r="A5497" s="159"/>
      <c r="B5497" s="159"/>
      <c r="C5497" s="159"/>
      <c r="D5497" s="160"/>
    </row>
    <row r="5498" spans="1:4" ht="13.5" x14ac:dyDescent="0.25">
      <c r="A5498" s="159"/>
      <c r="B5498" s="159"/>
      <c r="C5498" s="159"/>
      <c r="D5498" s="160"/>
    </row>
    <row r="5499" spans="1:4" ht="13.5" x14ac:dyDescent="0.25">
      <c r="A5499" s="159"/>
      <c r="B5499" s="159"/>
      <c r="C5499" s="159"/>
      <c r="D5499" s="160"/>
    </row>
    <row r="5500" spans="1:4" ht="13.5" x14ac:dyDescent="0.25">
      <c r="A5500" s="159"/>
      <c r="B5500" s="159"/>
      <c r="C5500" s="159"/>
      <c r="D5500" s="160"/>
    </row>
    <row r="5501" spans="1:4" ht="13.5" x14ac:dyDescent="0.25">
      <c r="A5501" s="159"/>
      <c r="B5501" s="159"/>
      <c r="C5501" s="159"/>
      <c r="D5501" s="160"/>
    </row>
    <row r="5502" spans="1:4" ht="13.5" x14ac:dyDescent="0.25">
      <c r="A5502" s="159"/>
      <c r="B5502" s="159"/>
      <c r="C5502" s="159"/>
      <c r="D5502" s="160"/>
    </row>
    <row r="5503" spans="1:4" ht="13.5" x14ac:dyDescent="0.25">
      <c r="A5503" s="159"/>
      <c r="B5503" s="159"/>
      <c r="C5503" s="159"/>
      <c r="D5503" s="160"/>
    </row>
    <row r="5504" spans="1:4" ht="13.5" x14ac:dyDescent="0.25">
      <c r="A5504" s="159"/>
      <c r="B5504" s="159"/>
      <c r="C5504" s="159"/>
      <c r="D5504" s="160"/>
    </row>
    <row r="5505" spans="1:4" ht="13.5" x14ac:dyDescent="0.25">
      <c r="A5505" s="159"/>
      <c r="B5505" s="159"/>
      <c r="C5505" s="159"/>
      <c r="D5505" s="160"/>
    </row>
    <row r="5506" spans="1:4" ht="13.5" x14ac:dyDescent="0.25">
      <c r="A5506" s="159"/>
      <c r="B5506" s="159"/>
      <c r="C5506" s="159"/>
      <c r="D5506" s="160"/>
    </row>
    <row r="5507" spans="1:4" ht="13.5" x14ac:dyDescent="0.25">
      <c r="A5507" s="159"/>
      <c r="B5507" s="159"/>
      <c r="C5507" s="159"/>
      <c r="D5507" s="160"/>
    </row>
    <row r="5508" spans="1:4" ht="13.5" x14ac:dyDescent="0.25">
      <c r="A5508" s="159"/>
      <c r="B5508" s="159"/>
      <c r="C5508" s="159"/>
      <c r="D5508" s="160"/>
    </row>
    <row r="5509" spans="1:4" ht="13.5" x14ac:dyDescent="0.25">
      <c r="A5509" s="159"/>
      <c r="B5509" s="159"/>
      <c r="C5509" s="159"/>
      <c r="D5509" s="160"/>
    </row>
    <row r="5510" spans="1:4" ht="13.5" x14ac:dyDescent="0.25">
      <c r="A5510" s="159"/>
      <c r="B5510" s="159"/>
      <c r="C5510" s="159"/>
      <c r="D5510" s="160"/>
    </row>
    <row r="5511" spans="1:4" ht="13.5" x14ac:dyDescent="0.25">
      <c r="A5511" s="159"/>
      <c r="B5511" s="159"/>
      <c r="C5511" s="159"/>
      <c r="D5511" s="160"/>
    </row>
    <row r="5512" spans="1:4" ht="13.5" x14ac:dyDescent="0.25">
      <c r="A5512" s="159"/>
      <c r="B5512" s="159"/>
      <c r="C5512" s="159"/>
      <c r="D5512" s="160"/>
    </row>
    <row r="5513" spans="1:4" ht="13.5" x14ac:dyDescent="0.25">
      <c r="A5513" s="159"/>
      <c r="B5513" s="159"/>
      <c r="C5513" s="159"/>
      <c r="D5513" s="160"/>
    </row>
    <row r="5514" spans="1:4" ht="13.5" x14ac:dyDescent="0.25">
      <c r="A5514" s="159"/>
      <c r="B5514" s="159"/>
      <c r="C5514" s="159"/>
      <c r="D5514" s="160"/>
    </row>
    <row r="5515" spans="1:4" ht="13.5" x14ac:dyDescent="0.25">
      <c r="A5515" s="159"/>
      <c r="B5515" s="159"/>
      <c r="C5515" s="159"/>
      <c r="D5515" s="160"/>
    </row>
    <row r="5516" spans="1:4" ht="13.5" x14ac:dyDescent="0.25">
      <c r="A5516" s="159"/>
      <c r="B5516" s="159"/>
      <c r="C5516" s="159"/>
      <c r="D5516" s="160"/>
    </row>
    <row r="5517" spans="1:4" ht="13.5" x14ac:dyDescent="0.25">
      <c r="A5517" s="159"/>
      <c r="B5517" s="159"/>
      <c r="C5517" s="159"/>
      <c r="D5517" s="160"/>
    </row>
    <row r="5518" spans="1:4" ht="13.5" x14ac:dyDescent="0.25">
      <c r="A5518" s="159"/>
      <c r="B5518" s="159"/>
      <c r="C5518" s="159"/>
      <c r="D5518" s="160"/>
    </row>
    <row r="5519" spans="1:4" ht="13.5" x14ac:dyDescent="0.25">
      <c r="A5519" s="159"/>
      <c r="B5519" s="159"/>
      <c r="C5519" s="159"/>
      <c r="D5519" s="160"/>
    </row>
    <row r="5520" spans="1:4" ht="13.5" x14ac:dyDescent="0.25">
      <c r="A5520" s="159"/>
      <c r="B5520" s="159"/>
      <c r="C5520" s="159"/>
      <c r="D5520" s="160"/>
    </row>
    <row r="5521" spans="1:4" ht="13.5" x14ac:dyDescent="0.25">
      <c r="A5521" s="159"/>
      <c r="B5521" s="159"/>
      <c r="C5521" s="159"/>
      <c r="D5521" s="160"/>
    </row>
    <row r="5522" spans="1:4" ht="13.5" x14ac:dyDescent="0.25">
      <c r="A5522" s="159"/>
      <c r="B5522" s="159"/>
      <c r="C5522" s="159"/>
      <c r="D5522" s="160"/>
    </row>
    <row r="5523" spans="1:4" ht="13.5" x14ac:dyDescent="0.25">
      <c r="A5523" s="159"/>
      <c r="B5523" s="159"/>
      <c r="C5523" s="159"/>
      <c r="D5523" s="160"/>
    </row>
    <row r="5524" spans="1:4" ht="13.5" x14ac:dyDescent="0.25">
      <c r="A5524" s="159"/>
      <c r="B5524" s="159"/>
      <c r="C5524" s="159"/>
      <c r="D5524" s="160"/>
    </row>
    <row r="5525" spans="1:4" ht="13.5" x14ac:dyDescent="0.25">
      <c r="A5525" s="159"/>
      <c r="B5525" s="159"/>
      <c r="C5525" s="159"/>
      <c r="D5525" s="160"/>
    </row>
    <row r="5526" spans="1:4" ht="13.5" x14ac:dyDescent="0.25">
      <c r="A5526" s="159"/>
      <c r="B5526" s="159"/>
      <c r="C5526" s="159"/>
      <c r="D5526" s="160"/>
    </row>
    <row r="5527" spans="1:4" ht="13.5" x14ac:dyDescent="0.25">
      <c r="A5527" s="159"/>
      <c r="B5527" s="159"/>
      <c r="C5527" s="159"/>
      <c r="D5527" s="160"/>
    </row>
    <row r="5528" spans="1:4" ht="13.5" x14ac:dyDescent="0.25">
      <c r="A5528" s="159"/>
      <c r="B5528" s="159"/>
      <c r="C5528" s="159"/>
      <c r="D5528" s="160"/>
    </row>
    <row r="5529" spans="1:4" ht="13.5" x14ac:dyDescent="0.25">
      <c r="A5529" s="159"/>
      <c r="B5529" s="159"/>
      <c r="C5529" s="159"/>
      <c r="D5529" s="160"/>
    </row>
    <row r="5530" spans="1:4" ht="13.5" x14ac:dyDescent="0.25">
      <c r="A5530" s="159"/>
      <c r="B5530" s="159"/>
      <c r="C5530" s="159"/>
      <c r="D5530" s="160"/>
    </row>
    <row r="5531" spans="1:4" ht="13.5" x14ac:dyDescent="0.25">
      <c r="A5531" s="159"/>
      <c r="B5531" s="159"/>
      <c r="C5531" s="159"/>
      <c r="D5531" s="160"/>
    </row>
    <row r="5532" spans="1:4" ht="13.5" x14ac:dyDescent="0.25">
      <c r="A5532" s="159"/>
      <c r="B5532" s="159"/>
      <c r="C5532" s="159"/>
      <c r="D5532" s="160"/>
    </row>
    <row r="5533" spans="1:4" ht="13.5" x14ac:dyDescent="0.25">
      <c r="A5533" s="159"/>
      <c r="B5533" s="159"/>
      <c r="C5533" s="159"/>
      <c r="D5533" s="160"/>
    </row>
    <row r="5534" spans="1:4" ht="13.5" x14ac:dyDescent="0.25">
      <c r="A5534" s="159"/>
      <c r="B5534" s="159"/>
      <c r="C5534" s="159"/>
      <c r="D5534" s="160"/>
    </row>
    <row r="5535" spans="1:4" ht="13.5" x14ac:dyDescent="0.25">
      <c r="A5535" s="159"/>
      <c r="B5535" s="159"/>
      <c r="C5535" s="159"/>
      <c r="D5535" s="160"/>
    </row>
    <row r="5536" spans="1:4" ht="13.5" x14ac:dyDescent="0.25">
      <c r="A5536" s="159"/>
      <c r="B5536" s="159"/>
      <c r="C5536" s="159"/>
      <c r="D5536" s="160"/>
    </row>
    <row r="5537" spans="1:4" ht="13.5" x14ac:dyDescent="0.25">
      <c r="A5537" s="159"/>
      <c r="B5537" s="159"/>
      <c r="C5537" s="159"/>
      <c r="D5537" s="160"/>
    </row>
    <row r="5538" spans="1:4" ht="13.5" x14ac:dyDescent="0.25">
      <c r="A5538" s="159"/>
      <c r="B5538" s="159"/>
      <c r="C5538" s="159"/>
      <c r="D5538" s="160"/>
    </row>
    <row r="5539" spans="1:4" ht="13.5" x14ac:dyDescent="0.25">
      <c r="A5539" s="159"/>
      <c r="B5539" s="159"/>
      <c r="C5539" s="159"/>
      <c r="D5539" s="160"/>
    </row>
    <row r="5540" spans="1:4" ht="13.5" x14ac:dyDescent="0.25">
      <c r="A5540" s="159"/>
      <c r="B5540" s="159"/>
      <c r="C5540" s="159"/>
      <c r="D5540" s="160"/>
    </row>
    <row r="5541" spans="1:4" ht="13.5" x14ac:dyDescent="0.25">
      <c r="A5541" s="159"/>
      <c r="B5541" s="159"/>
      <c r="C5541" s="159"/>
      <c r="D5541" s="160"/>
    </row>
    <row r="5542" spans="1:4" ht="13.5" x14ac:dyDescent="0.25">
      <c r="A5542" s="159"/>
      <c r="B5542" s="159"/>
      <c r="C5542" s="159"/>
      <c r="D5542" s="160"/>
    </row>
    <row r="5543" spans="1:4" ht="13.5" x14ac:dyDescent="0.25">
      <c r="A5543" s="159"/>
      <c r="B5543" s="159"/>
      <c r="C5543" s="159"/>
      <c r="D5543" s="160"/>
    </row>
    <row r="5544" spans="1:4" ht="13.5" x14ac:dyDescent="0.25">
      <c r="A5544" s="159"/>
      <c r="B5544" s="159"/>
      <c r="C5544" s="159"/>
      <c r="D5544" s="160"/>
    </row>
    <row r="5545" spans="1:4" ht="13.5" x14ac:dyDescent="0.25">
      <c r="A5545" s="159"/>
      <c r="B5545" s="159"/>
      <c r="C5545" s="159"/>
      <c r="D5545" s="160"/>
    </row>
    <row r="5546" spans="1:4" ht="13.5" x14ac:dyDescent="0.25">
      <c r="A5546" s="159"/>
      <c r="B5546" s="159"/>
      <c r="C5546" s="159"/>
      <c r="D5546" s="160"/>
    </row>
    <row r="5547" spans="1:4" ht="13.5" x14ac:dyDescent="0.25">
      <c r="A5547" s="159"/>
      <c r="B5547" s="159"/>
      <c r="C5547" s="159"/>
      <c r="D5547" s="160"/>
    </row>
    <row r="5548" spans="1:4" ht="13.5" x14ac:dyDescent="0.25">
      <c r="A5548" s="159"/>
      <c r="B5548" s="159"/>
      <c r="C5548" s="159"/>
      <c r="D5548" s="160"/>
    </row>
    <row r="5549" spans="1:4" ht="13.5" x14ac:dyDescent="0.25">
      <c r="A5549" s="159"/>
      <c r="B5549" s="159"/>
      <c r="C5549" s="159"/>
      <c r="D5549" s="160"/>
    </row>
    <row r="5550" spans="1:4" ht="13.5" x14ac:dyDescent="0.25">
      <c r="A5550" s="159"/>
      <c r="B5550" s="159"/>
      <c r="C5550" s="159"/>
      <c r="D5550" s="160"/>
    </row>
    <row r="5551" spans="1:4" ht="13.5" x14ac:dyDescent="0.25">
      <c r="A5551" s="159"/>
      <c r="B5551" s="159"/>
      <c r="C5551" s="159"/>
      <c r="D5551" s="160"/>
    </row>
    <row r="5552" spans="1:4" ht="13.5" x14ac:dyDescent="0.25">
      <c r="A5552" s="159"/>
      <c r="B5552" s="159"/>
      <c r="C5552" s="159"/>
      <c r="D5552" s="160"/>
    </row>
    <row r="5553" spans="1:4" ht="13.5" x14ac:dyDescent="0.25">
      <c r="A5553" s="159"/>
      <c r="B5553" s="159"/>
      <c r="C5553" s="159"/>
      <c r="D5553" s="160"/>
    </row>
    <row r="5554" spans="1:4" ht="13.5" x14ac:dyDescent="0.25">
      <c r="A5554" s="159"/>
      <c r="B5554" s="159"/>
      <c r="C5554" s="159"/>
      <c r="D5554" s="160"/>
    </row>
    <row r="5555" spans="1:4" ht="13.5" x14ac:dyDescent="0.25">
      <c r="A5555" s="159"/>
      <c r="B5555" s="159"/>
      <c r="C5555" s="159"/>
      <c r="D5555" s="160"/>
    </row>
    <row r="5556" spans="1:4" ht="13.5" x14ac:dyDescent="0.25">
      <c r="A5556" s="159"/>
      <c r="B5556" s="159"/>
      <c r="C5556" s="159"/>
      <c r="D5556" s="160"/>
    </row>
    <row r="5557" spans="1:4" ht="13.5" x14ac:dyDescent="0.25">
      <c r="A5557" s="159"/>
      <c r="B5557" s="159"/>
      <c r="C5557" s="159"/>
      <c r="D5557" s="160"/>
    </row>
    <row r="5558" spans="1:4" ht="13.5" x14ac:dyDescent="0.25">
      <c r="A5558" s="159"/>
      <c r="B5558" s="159"/>
      <c r="C5558" s="159"/>
      <c r="D5558" s="160"/>
    </row>
    <row r="5559" spans="1:4" ht="13.5" x14ac:dyDescent="0.25">
      <c r="A5559" s="159"/>
      <c r="B5559" s="159"/>
      <c r="C5559" s="159"/>
      <c r="D5559" s="160"/>
    </row>
    <row r="5560" spans="1:4" ht="13.5" x14ac:dyDescent="0.25">
      <c r="A5560" s="159"/>
      <c r="B5560" s="159"/>
      <c r="C5560" s="159"/>
      <c r="D5560" s="160"/>
    </row>
    <row r="5561" spans="1:4" ht="13.5" x14ac:dyDescent="0.25">
      <c r="A5561" s="159"/>
      <c r="B5561" s="159"/>
      <c r="C5561" s="159"/>
      <c r="D5561" s="160"/>
    </row>
    <row r="5562" spans="1:4" ht="13.5" x14ac:dyDescent="0.25">
      <c r="A5562" s="159"/>
      <c r="B5562" s="159"/>
      <c r="C5562" s="159"/>
      <c r="D5562" s="160"/>
    </row>
    <row r="5563" spans="1:4" ht="13.5" x14ac:dyDescent="0.25">
      <c r="A5563" s="159"/>
      <c r="B5563" s="159"/>
      <c r="C5563" s="159"/>
      <c r="D5563" s="160"/>
    </row>
    <row r="5564" spans="1:4" ht="13.5" x14ac:dyDescent="0.25">
      <c r="A5564" s="159"/>
      <c r="B5564" s="159"/>
      <c r="C5564" s="159"/>
      <c r="D5564" s="160"/>
    </row>
    <row r="5565" spans="1:4" ht="13.5" x14ac:dyDescent="0.25">
      <c r="A5565" s="159"/>
      <c r="B5565" s="159"/>
      <c r="C5565" s="159"/>
      <c r="D5565" s="160"/>
    </row>
    <row r="5566" spans="1:4" ht="13.5" x14ac:dyDescent="0.25">
      <c r="A5566" s="159"/>
      <c r="B5566" s="159"/>
      <c r="C5566" s="159"/>
      <c r="D5566" s="160"/>
    </row>
    <row r="5567" spans="1:4" ht="13.5" x14ac:dyDescent="0.25">
      <c r="A5567" s="159"/>
      <c r="B5567" s="159"/>
      <c r="C5567" s="159"/>
      <c r="D5567" s="160"/>
    </row>
    <row r="5568" spans="1:4" ht="13.5" x14ac:dyDescent="0.25">
      <c r="A5568" s="159"/>
      <c r="B5568" s="159"/>
      <c r="C5568" s="159"/>
      <c r="D5568" s="160"/>
    </row>
    <row r="5569" spans="1:4" ht="13.5" x14ac:dyDescent="0.25">
      <c r="A5569" s="159"/>
      <c r="B5569" s="159"/>
      <c r="C5569" s="159"/>
      <c r="D5569" s="160"/>
    </row>
    <row r="5570" spans="1:4" ht="13.5" x14ac:dyDescent="0.25">
      <c r="A5570" s="159"/>
      <c r="B5570" s="159"/>
      <c r="C5570" s="159"/>
      <c r="D5570" s="160"/>
    </row>
    <row r="5571" spans="1:4" ht="13.5" x14ac:dyDescent="0.25">
      <c r="A5571" s="159"/>
      <c r="B5571" s="159"/>
      <c r="C5571" s="159"/>
      <c r="D5571" s="160"/>
    </row>
    <row r="5572" spans="1:4" ht="13.5" x14ac:dyDescent="0.25">
      <c r="A5572" s="159"/>
      <c r="B5572" s="159"/>
      <c r="C5572" s="159"/>
      <c r="D5572" s="160"/>
    </row>
    <row r="5573" spans="1:4" ht="13.5" x14ac:dyDescent="0.25">
      <c r="A5573" s="159"/>
      <c r="B5573" s="159"/>
      <c r="C5573" s="159"/>
      <c r="D5573" s="160"/>
    </row>
    <row r="5574" spans="1:4" ht="13.5" x14ac:dyDescent="0.25">
      <c r="A5574" s="159"/>
      <c r="B5574" s="159"/>
      <c r="C5574" s="159"/>
      <c r="D5574" s="160"/>
    </row>
    <row r="5575" spans="1:4" ht="13.5" x14ac:dyDescent="0.25">
      <c r="A5575" s="159"/>
      <c r="B5575" s="159"/>
      <c r="C5575" s="159"/>
      <c r="D5575" s="160"/>
    </row>
    <row r="5576" spans="1:4" ht="13.5" x14ac:dyDescent="0.25">
      <c r="A5576" s="159"/>
      <c r="B5576" s="159"/>
      <c r="C5576" s="159"/>
      <c r="D5576" s="160"/>
    </row>
    <row r="5577" spans="1:4" ht="13.5" x14ac:dyDescent="0.25">
      <c r="A5577" s="159"/>
      <c r="B5577" s="159"/>
      <c r="C5577" s="159"/>
      <c r="D5577" s="160"/>
    </row>
    <row r="5578" spans="1:4" ht="13.5" x14ac:dyDescent="0.25">
      <c r="A5578" s="159"/>
      <c r="B5578" s="159"/>
      <c r="C5578" s="159"/>
      <c r="D5578" s="160"/>
    </row>
    <row r="5579" spans="1:4" ht="13.5" x14ac:dyDescent="0.25">
      <c r="A5579" s="159"/>
      <c r="B5579" s="159"/>
      <c r="C5579" s="159"/>
      <c r="D5579" s="160"/>
    </row>
    <row r="5580" spans="1:4" ht="13.5" x14ac:dyDescent="0.25">
      <c r="A5580" s="159"/>
      <c r="B5580" s="159"/>
      <c r="C5580" s="159"/>
      <c r="D5580" s="160"/>
    </row>
    <row r="5581" spans="1:4" ht="13.5" x14ac:dyDescent="0.25">
      <c r="A5581" s="159"/>
      <c r="B5581" s="159"/>
      <c r="C5581" s="159"/>
      <c r="D5581" s="160"/>
    </row>
    <row r="5582" spans="1:4" ht="13.5" x14ac:dyDescent="0.25">
      <c r="A5582" s="159"/>
      <c r="B5582" s="159"/>
      <c r="C5582" s="159"/>
      <c r="D5582" s="160"/>
    </row>
    <row r="5583" spans="1:4" ht="13.5" x14ac:dyDescent="0.25">
      <c r="A5583" s="159"/>
      <c r="B5583" s="159"/>
      <c r="C5583" s="159"/>
      <c r="D5583" s="160"/>
    </row>
    <row r="5584" spans="1:4" ht="13.5" x14ac:dyDescent="0.25">
      <c r="A5584" s="159"/>
      <c r="B5584" s="159"/>
      <c r="C5584" s="159"/>
      <c r="D5584" s="160"/>
    </row>
    <row r="5585" spans="1:4" ht="13.5" x14ac:dyDescent="0.25">
      <c r="A5585" s="159"/>
      <c r="B5585" s="159"/>
      <c r="C5585" s="159"/>
      <c r="D5585" s="160"/>
    </row>
    <row r="5586" spans="1:4" ht="13.5" x14ac:dyDescent="0.25">
      <c r="A5586" s="159"/>
      <c r="B5586" s="159"/>
      <c r="C5586" s="159"/>
      <c r="D5586" s="160"/>
    </row>
    <row r="5587" spans="1:4" ht="13.5" x14ac:dyDescent="0.25">
      <c r="A5587" s="159"/>
      <c r="B5587" s="159"/>
      <c r="C5587" s="159"/>
      <c r="D5587" s="160"/>
    </row>
    <row r="5588" spans="1:4" ht="13.5" x14ac:dyDescent="0.25">
      <c r="A5588" s="159"/>
      <c r="B5588" s="159"/>
      <c r="C5588" s="159"/>
      <c r="D5588" s="160"/>
    </row>
    <row r="5589" spans="1:4" ht="13.5" x14ac:dyDescent="0.25">
      <c r="A5589" s="159"/>
      <c r="B5589" s="159"/>
      <c r="C5589" s="159"/>
      <c r="D5589" s="160"/>
    </row>
    <row r="5590" spans="1:4" ht="13.5" x14ac:dyDescent="0.25">
      <c r="A5590" s="159"/>
      <c r="B5590" s="159"/>
      <c r="C5590" s="159"/>
      <c r="D5590" s="160"/>
    </row>
    <row r="5591" spans="1:4" ht="13.5" x14ac:dyDescent="0.25">
      <c r="A5591" s="159"/>
      <c r="B5591" s="159"/>
      <c r="C5591" s="159"/>
      <c r="D5591" s="160"/>
    </row>
    <row r="5592" spans="1:4" ht="13.5" x14ac:dyDescent="0.25">
      <c r="A5592" s="159"/>
      <c r="B5592" s="159"/>
      <c r="C5592" s="159"/>
      <c r="D5592" s="160"/>
    </row>
    <row r="5593" spans="1:4" ht="13.5" x14ac:dyDescent="0.25">
      <c r="A5593" s="159"/>
      <c r="B5593" s="159"/>
      <c r="C5593" s="159"/>
      <c r="D5593" s="160"/>
    </row>
    <row r="5594" spans="1:4" ht="13.5" x14ac:dyDescent="0.25">
      <c r="A5594" s="159"/>
      <c r="B5594" s="159"/>
      <c r="C5594" s="159"/>
      <c r="D5594" s="160"/>
    </row>
    <row r="5595" spans="1:4" ht="13.5" x14ac:dyDescent="0.25">
      <c r="A5595" s="159"/>
      <c r="B5595" s="159"/>
      <c r="C5595" s="159"/>
      <c r="D5595" s="160"/>
    </row>
    <row r="5596" spans="1:4" ht="13.5" x14ac:dyDescent="0.25">
      <c r="A5596" s="159"/>
      <c r="B5596" s="159"/>
      <c r="C5596" s="159"/>
      <c r="D5596" s="160"/>
    </row>
    <row r="5597" spans="1:4" ht="13.5" x14ac:dyDescent="0.25">
      <c r="A5597" s="159"/>
      <c r="B5597" s="159"/>
      <c r="C5597" s="159"/>
      <c r="D5597" s="160"/>
    </row>
    <row r="5598" spans="1:4" ht="13.5" x14ac:dyDescent="0.25">
      <c r="A5598" s="159"/>
      <c r="B5598" s="159"/>
      <c r="C5598" s="159"/>
      <c r="D5598" s="160"/>
    </row>
    <row r="5599" spans="1:4" ht="13.5" x14ac:dyDescent="0.25">
      <c r="A5599" s="159"/>
      <c r="B5599" s="159"/>
      <c r="C5599" s="159"/>
      <c r="D5599" s="160"/>
    </row>
    <row r="5600" spans="1:4" ht="13.5" x14ac:dyDescent="0.25">
      <c r="A5600" s="159"/>
      <c r="B5600" s="159"/>
      <c r="C5600" s="159"/>
      <c r="D5600" s="160"/>
    </row>
    <row r="5601" spans="1:4" ht="13.5" x14ac:dyDescent="0.25">
      <c r="A5601" s="159"/>
      <c r="B5601" s="159"/>
      <c r="C5601" s="159"/>
      <c r="D5601" s="160"/>
    </row>
    <row r="5602" spans="1:4" ht="13.5" x14ac:dyDescent="0.25">
      <c r="A5602" s="159"/>
      <c r="B5602" s="159"/>
      <c r="C5602" s="159"/>
      <c r="D5602" s="160"/>
    </row>
    <row r="5603" spans="1:4" ht="13.5" x14ac:dyDescent="0.25">
      <c r="A5603" s="159"/>
      <c r="B5603" s="159"/>
      <c r="C5603" s="159"/>
      <c r="D5603" s="160"/>
    </row>
    <row r="5604" spans="1:4" ht="13.5" x14ac:dyDescent="0.25">
      <c r="A5604" s="159"/>
      <c r="B5604" s="159"/>
      <c r="C5604" s="159"/>
      <c r="D5604" s="160"/>
    </row>
    <row r="5605" spans="1:4" ht="13.5" x14ac:dyDescent="0.25">
      <c r="A5605" s="159"/>
      <c r="B5605" s="159"/>
      <c r="C5605" s="159"/>
      <c r="D5605" s="160"/>
    </row>
    <row r="5606" spans="1:4" ht="13.5" x14ac:dyDescent="0.25">
      <c r="A5606" s="159"/>
      <c r="B5606" s="159"/>
      <c r="C5606" s="159"/>
      <c r="D5606" s="160"/>
    </row>
    <row r="5607" spans="1:4" ht="13.5" x14ac:dyDescent="0.25">
      <c r="A5607" s="159"/>
      <c r="B5607" s="159"/>
      <c r="C5607" s="159"/>
      <c r="D5607" s="160"/>
    </row>
    <row r="5608" spans="1:4" ht="13.5" x14ac:dyDescent="0.25">
      <c r="A5608" s="159"/>
      <c r="B5608" s="159"/>
      <c r="C5608" s="159"/>
      <c r="D5608" s="160"/>
    </row>
    <row r="5609" spans="1:4" ht="13.5" x14ac:dyDescent="0.25">
      <c r="A5609" s="159"/>
      <c r="B5609" s="159"/>
      <c r="C5609" s="159"/>
      <c r="D5609" s="160"/>
    </row>
    <row r="5610" spans="1:4" ht="13.5" x14ac:dyDescent="0.25">
      <c r="A5610" s="159"/>
      <c r="B5610" s="159"/>
      <c r="C5610" s="159"/>
      <c r="D5610" s="160"/>
    </row>
    <row r="5611" spans="1:4" ht="13.5" x14ac:dyDescent="0.25">
      <c r="A5611" s="159"/>
      <c r="B5611" s="159"/>
      <c r="C5611" s="159"/>
      <c r="D5611" s="160"/>
    </row>
    <row r="5612" spans="1:4" ht="13.5" x14ac:dyDescent="0.25">
      <c r="A5612" s="159"/>
      <c r="B5612" s="159"/>
      <c r="C5612" s="159"/>
      <c r="D5612" s="160"/>
    </row>
    <row r="5613" spans="1:4" ht="13.5" x14ac:dyDescent="0.25">
      <c r="A5613" s="159"/>
      <c r="B5613" s="159"/>
      <c r="C5613" s="159"/>
      <c r="D5613" s="160"/>
    </row>
    <row r="5614" spans="1:4" ht="13.5" x14ac:dyDescent="0.25">
      <c r="A5614" s="159"/>
      <c r="B5614" s="159"/>
      <c r="C5614" s="159"/>
      <c r="D5614" s="160"/>
    </row>
    <row r="5615" spans="1:4" ht="13.5" x14ac:dyDescent="0.25">
      <c r="A5615" s="159"/>
      <c r="B5615" s="159"/>
      <c r="C5615" s="159"/>
      <c r="D5615" s="160"/>
    </row>
    <row r="5616" spans="1:4" ht="13.5" x14ac:dyDescent="0.25">
      <c r="A5616" s="159"/>
      <c r="B5616" s="159"/>
      <c r="C5616" s="159"/>
      <c r="D5616" s="160"/>
    </row>
    <row r="5617" spans="1:4" ht="13.5" x14ac:dyDescent="0.25">
      <c r="A5617" s="159"/>
      <c r="B5617" s="159"/>
      <c r="C5617" s="159"/>
      <c r="D5617" s="160"/>
    </row>
    <row r="5618" spans="1:4" ht="13.5" x14ac:dyDescent="0.25">
      <c r="A5618" s="159"/>
      <c r="B5618" s="159"/>
      <c r="C5618" s="159"/>
      <c r="D5618" s="160"/>
    </row>
    <row r="5619" spans="1:4" ht="13.5" x14ac:dyDescent="0.25">
      <c r="A5619" s="159"/>
      <c r="B5619" s="159"/>
      <c r="C5619" s="159"/>
      <c r="D5619" s="160"/>
    </row>
    <row r="5620" spans="1:4" ht="13.5" x14ac:dyDescent="0.25">
      <c r="A5620" s="159"/>
      <c r="B5620" s="159"/>
      <c r="C5620" s="159"/>
      <c r="D5620" s="160"/>
    </row>
    <row r="5621" spans="1:4" ht="13.5" x14ac:dyDescent="0.25">
      <c r="A5621" s="159"/>
      <c r="B5621" s="159"/>
      <c r="C5621" s="159"/>
      <c r="D5621" s="160"/>
    </row>
    <row r="5622" spans="1:4" ht="13.5" x14ac:dyDescent="0.25">
      <c r="A5622" s="159"/>
      <c r="B5622" s="159"/>
      <c r="C5622" s="159"/>
      <c r="D5622" s="160"/>
    </row>
    <row r="5623" spans="1:4" ht="13.5" x14ac:dyDescent="0.25">
      <c r="A5623" s="159"/>
      <c r="B5623" s="159"/>
      <c r="C5623" s="159"/>
      <c r="D5623" s="160"/>
    </row>
    <row r="5624" spans="1:4" ht="13.5" x14ac:dyDescent="0.25">
      <c r="A5624" s="159"/>
      <c r="B5624" s="159"/>
      <c r="C5624" s="159"/>
      <c r="D5624" s="160"/>
    </row>
    <row r="5625" spans="1:4" ht="13.5" x14ac:dyDescent="0.25">
      <c r="A5625" s="159"/>
      <c r="B5625" s="159"/>
      <c r="C5625" s="159"/>
      <c r="D5625" s="160"/>
    </row>
    <row r="5626" spans="1:4" ht="13.5" x14ac:dyDescent="0.25">
      <c r="A5626" s="159"/>
      <c r="B5626" s="159"/>
      <c r="C5626" s="159"/>
      <c r="D5626" s="160"/>
    </row>
    <row r="5627" spans="1:4" ht="13.5" x14ac:dyDescent="0.25">
      <c r="A5627" s="159"/>
      <c r="B5627" s="159"/>
      <c r="C5627" s="159"/>
      <c r="D5627" s="160"/>
    </row>
    <row r="5628" spans="1:4" ht="13.5" x14ac:dyDescent="0.25">
      <c r="A5628" s="159"/>
      <c r="B5628" s="159"/>
      <c r="C5628" s="159"/>
      <c r="D5628" s="160"/>
    </row>
    <row r="5629" spans="1:4" ht="13.5" x14ac:dyDescent="0.25">
      <c r="A5629" s="159"/>
      <c r="B5629" s="159"/>
      <c r="C5629" s="159"/>
      <c r="D5629" s="160"/>
    </row>
    <row r="5630" spans="1:4" ht="13.5" x14ac:dyDescent="0.25">
      <c r="A5630" s="159"/>
      <c r="B5630" s="159"/>
      <c r="C5630" s="159"/>
      <c r="D5630" s="160"/>
    </row>
    <row r="5631" spans="1:4" ht="13.5" x14ac:dyDescent="0.25">
      <c r="A5631" s="159"/>
      <c r="B5631" s="159"/>
      <c r="C5631" s="159"/>
      <c r="D5631" s="160"/>
    </row>
    <row r="5632" spans="1:4" ht="13.5" x14ac:dyDescent="0.25">
      <c r="A5632" s="159"/>
      <c r="B5632" s="159"/>
      <c r="C5632" s="159"/>
      <c r="D5632" s="160"/>
    </row>
    <row r="5633" spans="1:4" ht="13.5" x14ac:dyDescent="0.25">
      <c r="A5633" s="159"/>
      <c r="B5633" s="159"/>
      <c r="C5633" s="159"/>
      <c r="D5633" s="160"/>
    </row>
    <row r="5634" spans="1:4" ht="13.5" x14ac:dyDescent="0.25">
      <c r="A5634" s="159"/>
      <c r="B5634" s="159"/>
      <c r="C5634" s="159"/>
      <c r="D5634" s="160"/>
    </row>
    <row r="5635" spans="1:4" ht="13.5" x14ac:dyDescent="0.25">
      <c r="A5635" s="159"/>
      <c r="B5635" s="159"/>
      <c r="C5635" s="159"/>
      <c r="D5635" s="160"/>
    </row>
    <row r="5636" spans="1:4" ht="13.5" x14ac:dyDescent="0.25">
      <c r="A5636" s="159"/>
      <c r="B5636" s="159"/>
      <c r="C5636" s="159"/>
      <c r="D5636" s="160"/>
    </row>
    <row r="5637" spans="1:4" ht="13.5" x14ac:dyDescent="0.25">
      <c r="A5637" s="159"/>
      <c r="B5637" s="159"/>
      <c r="C5637" s="159"/>
      <c r="D5637" s="160"/>
    </row>
    <row r="5638" spans="1:4" ht="13.5" x14ac:dyDescent="0.25">
      <c r="A5638" s="159"/>
      <c r="B5638" s="159"/>
      <c r="C5638" s="159"/>
      <c r="D5638" s="160"/>
    </row>
    <row r="5639" spans="1:4" ht="13.5" x14ac:dyDescent="0.25">
      <c r="A5639" s="159"/>
      <c r="B5639" s="159"/>
      <c r="C5639" s="159"/>
      <c r="D5639" s="160"/>
    </row>
    <row r="5640" spans="1:4" ht="13.5" x14ac:dyDescent="0.25">
      <c r="A5640" s="159"/>
      <c r="B5640" s="159"/>
      <c r="C5640" s="159"/>
      <c r="D5640" s="160"/>
    </row>
    <row r="5641" spans="1:4" ht="13.5" x14ac:dyDescent="0.25">
      <c r="A5641" s="159"/>
      <c r="B5641" s="159"/>
      <c r="C5641" s="159"/>
      <c r="D5641" s="160"/>
    </row>
    <row r="5642" spans="1:4" ht="13.5" x14ac:dyDescent="0.25">
      <c r="A5642" s="159"/>
      <c r="B5642" s="159"/>
      <c r="C5642" s="159"/>
      <c r="D5642" s="160"/>
    </row>
    <row r="5643" spans="1:4" ht="13.5" x14ac:dyDescent="0.25">
      <c r="A5643" s="159"/>
      <c r="B5643" s="159"/>
      <c r="C5643" s="159"/>
      <c r="D5643" s="160"/>
    </row>
    <row r="5644" spans="1:4" ht="13.5" x14ac:dyDescent="0.25">
      <c r="A5644" s="159"/>
      <c r="B5644" s="159"/>
      <c r="C5644" s="159"/>
      <c r="D5644" s="160"/>
    </row>
    <row r="5645" spans="1:4" ht="13.5" x14ac:dyDescent="0.25">
      <c r="A5645" s="159"/>
      <c r="B5645" s="159"/>
      <c r="C5645" s="159"/>
      <c r="D5645" s="160"/>
    </row>
    <row r="5646" spans="1:4" ht="13.5" x14ac:dyDescent="0.25">
      <c r="A5646" s="159"/>
      <c r="B5646" s="159"/>
      <c r="C5646" s="159"/>
      <c r="D5646" s="160"/>
    </row>
    <row r="5647" spans="1:4" ht="13.5" x14ac:dyDescent="0.25">
      <c r="A5647" s="159"/>
      <c r="B5647" s="159"/>
      <c r="C5647" s="159"/>
      <c r="D5647" s="160"/>
    </row>
    <row r="5648" spans="1:4" ht="13.5" x14ac:dyDescent="0.25">
      <c r="A5648" s="159"/>
      <c r="B5648" s="159"/>
      <c r="C5648" s="159"/>
      <c r="D5648" s="160"/>
    </row>
    <row r="5649" spans="1:4" ht="13.5" x14ac:dyDescent="0.25">
      <c r="A5649" s="159"/>
      <c r="B5649" s="159"/>
      <c r="C5649" s="159"/>
      <c r="D5649" s="160"/>
    </row>
    <row r="5650" spans="1:4" ht="13.5" x14ac:dyDescent="0.25">
      <c r="A5650" s="159"/>
      <c r="B5650" s="159"/>
      <c r="C5650" s="159"/>
      <c r="D5650" s="160"/>
    </row>
    <row r="5651" spans="1:4" ht="13.5" x14ac:dyDescent="0.25">
      <c r="A5651" s="159"/>
      <c r="B5651" s="159"/>
      <c r="C5651" s="159"/>
      <c r="D5651" s="160"/>
    </row>
    <row r="5652" spans="1:4" ht="13.5" x14ac:dyDescent="0.25">
      <c r="A5652" s="159"/>
      <c r="B5652" s="159"/>
      <c r="C5652" s="159"/>
      <c r="D5652" s="160"/>
    </row>
    <row r="5653" spans="1:4" ht="13.5" x14ac:dyDescent="0.25">
      <c r="A5653" s="159"/>
      <c r="B5653" s="159"/>
      <c r="C5653" s="159"/>
      <c r="D5653" s="160"/>
    </row>
    <row r="5654" spans="1:4" ht="13.5" x14ac:dyDescent="0.25">
      <c r="A5654" s="159"/>
      <c r="B5654" s="159"/>
      <c r="C5654" s="159"/>
      <c r="D5654" s="160"/>
    </row>
    <row r="5655" spans="1:4" ht="13.5" x14ac:dyDescent="0.25">
      <c r="A5655" s="159"/>
      <c r="B5655" s="159"/>
      <c r="C5655" s="159"/>
      <c r="D5655" s="160"/>
    </row>
    <row r="5656" spans="1:4" ht="13.5" x14ac:dyDescent="0.25">
      <c r="A5656" s="159"/>
      <c r="B5656" s="159"/>
      <c r="C5656" s="159"/>
      <c r="D5656" s="160"/>
    </row>
    <row r="5657" spans="1:4" ht="13.5" x14ac:dyDescent="0.25">
      <c r="A5657" s="159"/>
      <c r="B5657" s="159"/>
      <c r="C5657" s="159"/>
      <c r="D5657" s="160"/>
    </row>
    <row r="5658" spans="1:4" ht="13.5" x14ac:dyDescent="0.25">
      <c r="A5658" s="159"/>
      <c r="B5658" s="159"/>
      <c r="C5658" s="159"/>
      <c r="D5658" s="160"/>
    </row>
    <row r="5659" spans="1:4" ht="13.5" x14ac:dyDescent="0.25">
      <c r="A5659" s="159"/>
      <c r="B5659" s="159"/>
      <c r="C5659" s="159"/>
      <c r="D5659" s="160"/>
    </row>
    <row r="5660" spans="1:4" ht="13.5" x14ac:dyDescent="0.25">
      <c r="A5660" s="159"/>
      <c r="B5660" s="159"/>
      <c r="C5660" s="159"/>
      <c r="D5660" s="160"/>
    </row>
    <row r="5661" spans="1:4" ht="13.5" x14ac:dyDescent="0.25">
      <c r="A5661" s="159"/>
      <c r="B5661" s="159"/>
      <c r="C5661" s="159"/>
      <c r="D5661" s="160"/>
    </row>
    <row r="5662" spans="1:4" ht="13.5" x14ac:dyDescent="0.25">
      <c r="A5662" s="159"/>
      <c r="B5662" s="159"/>
      <c r="C5662" s="159"/>
      <c r="D5662" s="160"/>
    </row>
    <row r="5663" spans="1:4" ht="13.5" x14ac:dyDescent="0.25">
      <c r="A5663" s="159"/>
      <c r="B5663" s="159"/>
      <c r="C5663" s="159"/>
      <c r="D5663" s="160"/>
    </row>
    <row r="5664" spans="1:4" ht="13.5" x14ac:dyDescent="0.25">
      <c r="A5664" s="159"/>
      <c r="B5664" s="159"/>
      <c r="C5664" s="159"/>
      <c r="D5664" s="160"/>
    </row>
    <row r="5665" spans="1:4" ht="13.5" x14ac:dyDescent="0.25">
      <c r="A5665" s="159"/>
      <c r="B5665" s="159"/>
      <c r="C5665" s="159"/>
      <c r="D5665" s="160"/>
    </row>
    <row r="5666" spans="1:4" ht="13.5" x14ac:dyDescent="0.25">
      <c r="A5666" s="159"/>
      <c r="B5666" s="159"/>
      <c r="C5666" s="159"/>
      <c r="D5666" s="160"/>
    </row>
    <row r="5667" spans="1:4" ht="13.5" x14ac:dyDescent="0.25">
      <c r="A5667" s="159"/>
      <c r="B5667" s="159"/>
      <c r="C5667" s="159"/>
      <c r="D5667" s="160"/>
    </row>
    <row r="5668" spans="1:4" ht="13.5" x14ac:dyDescent="0.25">
      <c r="A5668" s="159"/>
      <c r="B5668" s="159"/>
      <c r="C5668" s="159"/>
      <c r="D5668" s="160"/>
    </row>
    <row r="5669" spans="1:4" ht="13.5" x14ac:dyDescent="0.25">
      <c r="A5669" s="159"/>
      <c r="B5669" s="159"/>
      <c r="C5669" s="159"/>
      <c r="D5669" s="160"/>
    </row>
    <row r="5670" spans="1:4" ht="13.5" x14ac:dyDescent="0.25">
      <c r="A5670" s="159"/>
      <c r="B5670" s="159"/>
      <c r="C5670" s="159"/>
      <c r="D5670" s="160"/>
    </row>
    <row r="5671" spans="1:4" ht="13.5" x14ac:dyDescent="0.25">
      <c r="A5671" s="159"/>
      <c r="B5671" s="159"/>
      <c r="C5671" s="159"/>
      <c r="D5671" s="160"/>
    </row>
    <row r="5672" spans="1:4" ht="13.5" x14ac:dyDescent="0.25">
      <c r="A5672" s="159"/>
      <c r="B5672" s="159"/>
      <c r="C5672" s="159"/>
      <c r="D5672" s="160"/>
    </row>
    <row r="5673" spans="1:4" ht="13.5" x14ac:dyDescent="0.25">
      <c r="A5673" s="159"/>
      <c r="B5673" s="159"/>
      <c r="C5673" s="159"/>
      <c r="D5673" s="160"/>
    </row>
    <row r="5674" spans="1:4" ht="13.5" x14ac:dyDescent="0.25">
      <c r="A5674" s="159"/>
      <c r="B5674" s="159"/>
      <c r="C5674" s="159"/>
      <c r="D5674" s="160"/>
    </row>
    <row r="5675" spans="1:4" ht="13.5" x14ac:dyDescent="0.25">
      <c r="A5675" s="159"/>
      <c r="B5675" s="159"/>
      <c r="C5675" s="159"/>
      <c r="D5675" s="160"/>
    </row>
    <row r="5676" spans="1:4" ht="13.5" x14ac:dyDescent="0.25">
      <c r="A5676" s="159"/>
      <c r="B5676" s="159"/>
      <c r="C5676" s="159"/>
      <c r="D5676" s="160"/>
    </row>
    <row r="5677" spans="1:4" ht="13.5" x14ac:dyDescent="0.25">
      <c r="A5677" s="159"/>
      <c r="B5677" s="159"/>
      <c r="C5677" s="159"/>
      <c r="D5677" s="160"/>
    </row>
    <row r="5678" spans="1:4" ht="13.5" x14ac:dyDescent="0.25">
      <c r="A5678" s="159"/>
      <c r="B5678" s="159"/>
      <c r="C5678" s="159"/>
      <c r="D5678" s="160"/>
    </row>
    <row r="5679" spans="1:4" ht="13.5" x14ac:dyDescent="0.25">
      <c r="A5679" s="159"/>
      <c r="B5679" s="159"/>
      <c r="C5679" s="159"/>
      <c r="D5679" s="160"/>
    </row>
    <row r="5680" spans="1:4" ht="13.5" x14ac:dyDescent="0.25">
      <c r="A5680" s="159"/>
      <c r="B5680" s="159"/>
      <c r="C5680" s="159"/>
      <c r="D5680" s="160"/>
    </row>
    <row r="5681" spans="1:4" ht="13.5" x14ac:dyDescent="0.25">
      <c r="A5681" s="159"/>
      <c r="B5681" s="159"/>
      <c r="C5681" s="159"/>
      <c r="D5681" s="160"/>
    </row>
    <row r="5682" spans="1:4" ht="13.5" x14ac:dyDescent="0.25">
      <c r="A5682" s="159"/>
      <c r="B5682" s="159"/>
      <c r="C5682" s="159"/>
      <c r="D5682" s="160"/>
    </row>
    <row r="5683" spans="1:4" ht="13.5" x14ac:dyDescent="0.25">
      <c r="A5683" s="159"/>
      <c r="B5683" s="159"/>
      <c r="C5683" s="159"/>
      <c r="D5683" s="160"/>
    </row>
    <row r="5684" spans="1:4" ht="13.5" x14ac:dyDescent="0.25">
      <c r="A5684" s="159"/>
      <c r="B5684" s="159"/>
      <c r="C5684" s="159"/>
      <c r="D5684" s="160"/>
    </row>
    <row r="5685" spans="1:4" ht="13.5" x14ac:dyDescent="0.25">
      <c r="A5685" s="159"/>
      <c r="B5685" s="159"/>
      <c r="C5685" s="159"/>
      <c r="D5685" s="160"/>
    </row>
    <row r="5686" spans="1:4" ht="13.5" x14ac:dyDescent="0.25">
      <c r="A5686" s="159"/>
      <c r="B5686" s="159"/>
      <c r="C5686" s="159"/>
      <c r="D5686" s="160"/>
    </row>
    <row r="5687" spans="1:4" ht="13.5" x14ac:dyDescent="0.25">
      <c r="A5687" s="159"/>
      <c r="B5687" s="159"/>
      <c r="C5687" s="159"/>
      <c r="D5687" s="160"/>
    </row>
    <row r="5688" spans="1:4" ht="13.5" x14ac:dyDescent="0.25">
      <c r="A5688" s="159"/>
      <c r="B5688" s="159"/>
      <c r="C5688" s="159"/>
      <c r="D5688" s="160"/>
    </row>
    <row r="5689" spans="1:4" ht="13.5" x14ac:dyDescent="0.25">
      <c r="A5689" s="159"/>
      <c r="B5689" s="159"/>
      <c r="C5689" s="159"/>
      <c r="D5689" s="160"/>
    </row>
    <row r="5690" spans="1:4" ht="13.5" x14ac:dyDescent="0.25">
      <c r="A5690" s="159"/>
      <c r="B5690" s="159"/>
      <c r="C5690" s="159"/>
      <c r="D5690" s="160"/>
    </row>
    <row r="5691" spans="1:4" ht="13.5" x14ac:dyDescent="0.25">
      <c r="A5691" s="159"/>
      <c r="B5691" s="159"/>
      <c r="C5691" s="159"/>
      <c r="D5691" s="160"/>
    </row>
    <row r="5692" spans="1:4" ht="13.5" x14ac:dyDescent="0.25">
      <c r="A5692" s="159"/>
      <c r="B5692" s="159"/>
      <c r="C5692" s="159"/>
      <c r="D5692" s="160"/>
    </row>
    <row r="5693" spans="1:4" ht="13.5" x14ac:dyDescent="0.25">
      <c r="A5693" s="159"/>
      <c r="B5693" s="159"/>
      <c r="C5693" s="159"/>
      <c r="D5693" s="160"/>
    </row>
    <row r="5694" spans="1:4" ht="13.5" x14ac:dyDescent="0.25">
      <c r="A5694" s="159"/>
      <c r="B5694" s="159"/>
      <c r="C5694" s="159"/>
      <c r="D5694" s="160"/>
    </row>
    <row r="5695" spans="1:4" ht="13.5" x14ac:dyDescent="0.25">
      <c r="A5695" s="159"/>
      <c r="B5695" s="159"/>
      <c r="C5695" s="159"/>
      <c r="D5695" s="160"/>
    </row>
    <row r="5696" spans="1:4" ht="13.5" x14ac:dyDescent="0.25">
      <c r="A5696" s="159"/>
      <c r="B5696" s="159"/>
      <c r="C5696" s="159"/>
      <c r="D5696" s="160"/>
    </row>
    <row r="5697" spans="1:4" ht="13.5" x14ac:dyDescent="0.25">
      <c r="A5697" s="159"/>
      <c r="B5697" s="159"/>
      <c r="C5697" s="159"/>
      <c r="D5697" s="160"/>
    </row>
    <row r="5698" spans="1:4" ht="13.5" x14ac:dyDescent="0.25">
      <c r="A5698" s="159"/>
      <c r="B5698" s="159"/>
      <c r="C5698" s="159"/>
      <c r="D5698" s="160"/>
    </row>
    <row r="5699" spans="1:4" ht="13.5" x14ac:dyDescent="0.25">
      <c r="A5699" s="159"/>
      <c r="B5699" s="159"/>
      <c r="C5699" s="159"/>
      <c r="D5699" s="160"/>
    </row>
    <row r="5700" spans="1:4" ht="13.5" x14ac:dyDescent="0.25">
      <c r="A5700" s="159"/>
      <c r="B5700" s="159"/>
      <c r="C5700" s="159"/>
      <c r="D5700" s="160"/>
    </row>
    <row r="5701" spans="1:4" ht="13.5" x14ac:dyDescent="0.25">
      <c r="A5701" s="159"/>
      <c r="B5701" s="159"/>
      <c r="C5701" s="159"/>
      <c r="D5701" s="160"/>
    </row>
    <row r="5702" spans="1:4" ht="13.5" x14ac:dyDescent="0.25">
      <c r="A5702" s="159"/>
      <c r="B5702" s="159"/>
      <c r="C5702" s="159"/>
      <c r="D5702" s="160"/>
    </row>
    <row r="5703" spans="1:4" ht="13.5" x14ac:dyDescent="0.25">
      <c r="A5703" s="159"/>
      <c r="B5703" s="159"/>
      <c r="C5703" s="159"/>
      <c r="D5703" s="160"/>
    </row>
    <row r="5704" spans="1:4" ht="13.5" x14ac:dyDescent="0.25">
      <c r="A5704" s="159"/>
      <c r="B5704" s="159"/>
      <c r="C5704" s="159"/>
      <c r="D5704" s="160"/>
    </row>
    <row r="5705" spans="1:4" ht="13.5" x14ac:dyDescent="0.25">
      <c r="A5705" s="159"/>
      <c r="B5705" s="159"/>
      <c r="C5705" s="159"/>
      <c r="D5705" s="160"/>
    </row>
    <row r="5706" spans="1:4" ht="13.5" x14ac:dyDescent="0.25">
      <c r="A5706" s="159"/>
      <c r="B5706" s="159"/>
      <c r="C5706" s="159"/>
      <c r="D5706" s="160"/>
    </row>
    <row r="5707" spans="1:4" ht="13.5" x14ac:dyDescent="0.25">
      <c r="A5707" s="159"/>
      <c r="B5707" s="159"/>
      <c r="C5707" s="159"/>
      <c r="D5707" s="160"/>
    </row>
    <row r="5708" spans="1:4" ht="13.5" x14ac:dyDescent="0.25">
      <c r="A5708" s="159"/>
      <c r="B5708" s="159"/>
      <c r="C5708" s="159"/>
      <c r="D5708" s="160"/>
    </row>
    <row r="5709" spans="1:4" ht="13.5" x14ac:dyDescent="0.25">
      <c r="A5709" s="159"/>
      <c r="B5709" s="159"/>
      <c r="C5709" s="159"/>
      <c r="D5709" s="160"/>
    </row>
    <row r="5710" spans="1:4" ht="13.5" x14ac:dyDescent="0.25">
      <c r="A5710" s="159"/>
      <c r="B5710" s="159"/>
      <c r="C5710" s="159"/>
      <c r="D5710" s="160"/>
    </row>
    <row r="5711" spans="1:4" ht="13.5" x14ac:dyDescent="0.25">
      <c r="A5711" s="159"/>
      <c r="B5711" s="159"/>
      <c r="C5711" s="159"/>
      <c r="D5711" s="160"/>
    </row>
    <row r="5712" spans="1:4" ht="13.5" x14ac:dyDescent="0.25">
      <c r="A5712" s="159"/>
      <c r="B5712" s="159"/>
      <c r="C5712" s="159"/>
      <c r="D5712" s="160"/>
    </row>
    <row r="5713" spans="1:4" ht="13.5" x14ac:dyDescent="0.25">
      <c r="A5713" s="159"/>
      <c r="B5713" s="159"/>
      <c r="C5713" s="159"/>
      <c r="D5713" s="160"/>
    </row>
    <row r="5714" spans="1:4" ht="13.5" x14ac:dyDescent="0.25">
      <c r="A5714" s="159"/>
      <c r="B5714" s="159"/>
      <c r="C5714" s="159"/>
      <c r="D5714" s="160"/>
    </row>
    <row r="5715" spans="1:4" ht="13.5" x14ac:dyDescent="0.25">
      <c r="A5715" s="159"/>
      <c r="B5715" s="159"/>
      <c r="C5715" s="159"/>
      <c r="D5715" s="160"/>
    </row>
    <row r="5716" spans="1:4" ht="13.5" x14ac:dyDescent="0.25">
      <c r="A5716" s="159"/>
      <c r="B5716" s="159"/>
      <c r="C5716" s="159"/>
      <c r="D5716" s="160"/>
    </row>
    <row r="5717" spans="1:4" ht="13.5" x14ac:dyDescent="0.25">
      <c r="A5717" s="159"/>
      <c r="B5717" s="159"/>
      <c r="C5717" s="159"/>
      <c r="D5717" s="160"/>
    </row>
    <row r="5718" spans="1:4" ht="13.5" x14ac:dyDescent="0.25">
      <c r="A5718" s="159"/>
      <c r="B5718" s="159"/>
      <c r="C5718" s="159"/>
      <c r="D5718" s="160"/>
    </row>
    <row r="5719" spans="1:4" ht="13.5" x14ac:dyDescent="0.25">
      <c r="A5719" s="159"/>
      <c r="B5719" s="159"/>
      <c r="C5719" s="159"/>
      <c r="D5719" s="160"/>
    </row>
    <row r="5720" spans="1:4" ht="13.5" x14ac:dyDescent="0.25">
      <c r="A5720" s="159"/>
      <c r="B5720" s="159"/>
      <c r="C5720" s="159"/>
      <c r="D5720" s="160"/>
    </row>
    <row r="5721" spans="1:4" ht="13.5" x14ac:dyDescent="0.25">
      <c r="A5721" s="159"/>
      <c r="B5721" s="159"/>
      <c r="C5721" s="159"/>
      <c r="D5721" s="160"/>
    </row>
    <row r="5722" spans="1:4" ht="13.5" x14ac:dyDescent="0.25">
      <c r="A5722" s="159"/>
      <c r="B5722" s="159"/>
      <c r="C5722" s="159"/>
      <c r="D5722" s="160"/>
    </row>
    <row r="5723" spans="1:4" ht="13.5" x14ac:dyDescent="0.25">
      <c r="A5723" s="159"/>
      <c r="B5723" s="159"/>
      <c r="C5723" s="159"/>
      <c r="D5723" s="160"/>
    </row>
    <row r="5724" spans="1:4" ht="13.5" x14ac:dyDescent="0.25">
      <c r="A5724" s="159"/>
      <c r="B5724" s="159"/>
      <c r="C5724" s="159"/>
      <c r="D5724" s="160"/>
    </row>
    <row r="5725" spans="1:4" ht="13.5" x14ac:dyDescent="0.25">
      <c r="A5725" s="159"/>
      <c r="B5725" s="159"/>
      <c r="C5725" s="159"/>
      <c r="D5725" s="160"/>
    </row>
    <row r="5726" spans="1:4" ht="13.5" x14ac:dyDescent="0.25">
      <c r="A5726" s="159"/>
      <c r="B5726" s="159"/>
      <c r="C5726" s="159"/>
      <c r="D5726" s="160"/>
    </row>
    <row r="5727" spans="1:4" ht="13.5" x14ac:dyDescent="0.25">
      <c r="A5727" s="159"/>
      <c r="B5727" s="159"/>
      <c r="C5727" s="159"/>
      <c r="D5727" s="160"/>
    </row>
    <row r="5728" spans="1:4" ht="13.5" x14ac:dyDescent="0.25">
      <c r="A5728" s="159"/>
      <c r="B5728" s="159"/>
      <c r="C5728" s="159"/>
      <c r="D5728" s="160"/>
    </row>
    <row r="5729" spans="1:4" ht="13.5" x14ac:dyDescent="0.25">
      <c r="A5729" s="159"/>
      <c r="B5729" s="159"/>
      <c r="C5729" s="159"/>
      <c r="D5729" s="160"/>
    </row>
    <row r="5730" spans="1:4" ht="13.5" x14ac:dyDescent="0.25">
      <c r="A5730" s="159"/>
      <c r="B5730" s="159"/>
      <c r="C5730" s="159"/>
      <c r="D5730" s="160"/>
    </row>
    <row r="5731" spans="1:4" ht="13.5" x14ac:dyDescent="0.25">
      <c r="A5731" s="159"/>
      <c r="B5731" s="159"/>
      <c r="C5731" s="159"/>
      <c r="D5731" s="160"/>
    </row>
    <row r="5732" spans="1:4" ht="13.5" x14ac:dyDescent="0.25">
      <c r="A5732" s="159"/>
      <c r="B5732" s="159"/>
      <c r="C5732" s="159"/>
      <c r="D5732" s="160"/>
    </row>
    <row r="5733" spans="1:4" ht="13.5" x14ac:dyDescent="0.25">
      <c r="A5733" s="159"/>
      <c r="B5733" s="159"/>
      <c r="C5733" s="159"/>
      <c r="D5733" s="160"/>
    </row>
    <row r="5734" spans="1:4" ht="13.5" x14ac:dyDescent="0.25">
      <c r="A5734" s="159"/>
      <c r="B5734" s="159"/>
      <c r="C5734" s="159"/>
      <c r="D5734" s="160"/>
    </row>
    <row r="5735" spans="1:4" ht="13.5" x14ac:dyDescent="0.25">
      <c r="A5735" s="159"/>
      <c r="B5735" s="159"/>
      <c r="C5735" s="159"/>
      <c r="D5735" s="160"/>
    </row>
    <row r="5736" spans="1:4" ht="13.5" x14ac:dyDescent="0.25">
      <c r="A5736" s="159"/>
      <c r="B5736" s="159"/>
      <c r="C5736" s="159"/>
      <c r="D5736" s="160"/>
    </row>
    <row r="5737" spans="1:4" ht="13.5" x14ac:dyDescent="0.25">
      <c r="A5737" s="159"/>
      <c r="B5737" s="159"/>
      <c r="C5737" s="159"/>
      <c r="D5737" s="160"/>
    </row>
    <row r="5738" spans="1:4" ht="13.5" x14ac:dyDescent="0.25">
      <c r="A5738" s="159"/>
      <c r="B5738" s="159"/>
      <c r="C5738" s="159"/>
      <c r="D5738" s="160"/>
    </row>
    <row r="5739" spans="1:4" ht="13.5" x14ac:dyDescent="0.25">
      <c r="A5739" s="159"/>
      <c r="B5739" s="159"/>
      <c r="C5739" s="159"/>
      <c r="D5739" s="160"/>
    </row>
    <row r="5740" spans="1:4" ht="13.5" x14ac:dyDescent="0.25">
      <c r="A5740" s="159"/>
      <c r="B5740" s="159"/>
      <c r="C5740" s="159"/>
      <c r="D5740" s="160"/>
    </row>
    <row r="5741" spans="1:4" ht="13.5" x14ac:dyDescent="0.25">
      <c r="A5741" s="159"/>
      <c r="B5741" s="159"/>
      <c r="C5741" s="159"/>
      <c r="D5741" s="160"/>
    </row>
    <row r="5742" spans="1:4" ht="13.5" x14ac:dyDescent="0.25">
      <c r="A5742" s="159"/>
      <c r="B5742" s="159"/>
      <c r="C5742" s="159"/>
      <c r="D5742" s="160"/>
    </row>
    <row r="5743" spans="1:4" ht="13.5" x14ac:dyDescent="0.25">
      <c r="A5743" s="159"/>
      <c r="B5743" s="159"/>
      <c r="C5743" s="159"/>
      <c r="D5743" s="160"/>
    </row>
    <row r="5744" spans="1:4" ht="13.5" x14ac:dyDescent="0.25">
      <c r="A5744" s="159"/>
      <c r="B5744" s="159"/>
      <c r="C5744" s="159"/>
      <c r="D5744" s="160"/>
    </row>
    <row r="5745" spans="1:4" ht="13.5" x14ac:dyDescent="0.25">
      <c r="A5745" s="159"/>
      <c r="B5745" s="159"/>
      <c r="C5745" s="159"/>
      <c r="D5745" s="160"/>
    </row>
    <row r="5746" spans="1:4" ht="13.5" x14ac:dyDescent="0.25">
      <c r="A5746" s="159"/>
      <c r="B5746" s="159"/>
      <c r="C5746" s="159"/>
      <c r="D5746" s="160"/>
    </row>
    <row r="5747" spans="1:4" ht="13.5" x14ac:dyDescent="0.25">
      <c r="A5747" s="159"/>
      <c r="B5747" s="159"/>
      <c r="C5747" s="159"/>
      <c r="D5747" s="160"/>
    </row>
    <row r="5748" spans="1:4" ht="13.5" x14ac:dyDescent="0.25">
      <c r="A5748" s="159"/>
      <c r="B5748" s="159"/>
      <c r="C5748" s="159"/>
      <c r="D5748" s="160"/>
    </row>
    <row r="5749" spans="1:4" ht="13.5" x14ac:dyDescent="0.25">
      <c r="A5749" s="159"/>
      <c r="B5749" s="159"/>
      <c r="C5749" s="159"/>
      <c r="D5749" s="160"/>
    </row>
    <row r="5750" spans="1:4" ht="13.5" x14ac:dyDescent="0.25">
      <c r="A5750" s="159"/>
      <c r="B5750" s="159"/>
      <c r="C5750" s="159"/>
      <c r="D5750" s="160"/>
    </row>
    <row r="5751" spans="1:4" ht="13.5" x14ac:dyDescent="0.25">
      <c r="A5751" s="159"/>
      <c r="B5751" s="159"/>
      <c r="C5751" s="159"/>
      <c r="D5751" s="160"/>
    </row>
    <row r="5752" spans="1:4" ht="13.5" x14ac:dyDescent="0.25">
      <c r="A5752" s="159"/>
      <c r="B5752" s="159"/>
      <c r="C5752" s="159"/>
      <c r="D5752" s="160"/>
    </row>
    <row r="5753" spans="1:4" ht="13.5" x14ac:dyDescent="0.25">
      <c r="A5753" s="159"/>
      <c r="B5753" s="159"/>
      <c r="C5753" s="159"/>
      <c r="D5753" s="160"/>
    </row>
    <row r="5754" spans="1:4" ht="13.5" x14ac:dyDescent="0.25">
      <c r="A5754" s="159"/>
      <c r="B5754" s="159"/>
      <c r="C5754" s="159"/>
      <c r="D5754" s="160"/>
    </row>
    <row r="5755" spans="1:4" ht="13.5" x14ac:dyDescent="0.25">
      <c r="A5755" s="159"/>
      <c r="B5755" s="159"/>
      <c r="C5755" s="159"/>
      <c r="D5755" s="160"/>
    </row>
    <row r="5756" spans="1:4" ht="13.5" x14ac:dyDescent="0.25">
      <c r="A5756" s="159"/>
      <c r="B5756" s="159"/>
      <c r="C5756" s="159"/>
      <c r="D5756" s="160"/>
    </row>
    <row r="5757" spans="1:4" ht="13.5" x14ac:dyDescent="0.25">
      <c r="A5757" s="159"/>
      <c r="B5757" s="159"/>
      <c r="C5757" s="159"/>
      <c r="D5757" s="160"/>
    </row>
    <row r="5758" spans="1:4" ht="13.5" x14ac:dyDescent="0.25">
      <c r="A5758" s="159"/>
      <c r="B5758" s="159"/>
      <c r="C5758" s="159"/>
      <c r="D5758" s="160"/>
    </row>
    <row r="5759" spans="1:4" ht="13.5" x14ac:dyDescent="0.25">
      <c r="A5759" s="159"/>
      <c r="B5759" s="159"/>
      <c r="C5759" s="159"/>
      <c r="D5759" s="160"/>
    </row>
    <row r="5760" spans="1:4" ht="13.5" x14ac:dyDescent="0.25">
      <c r="A5760" s="159"/>
      <c r="B5760" s="159"/>
      <c r="C5760" s="159"/>
      <c r="D5760" s="160"/>
    </row>
    <row r="5761" spans="1:4" ht="13.5" x14ac:dyDescent="0.25">
      <c r="A5761" s="159"/>
      <c r="B5761" s="159"/>
      <c r="C5761" s="159"/>
      <c r="D5761" s="160"/>
    </row>
    <row r="5762" spans="1:4" ht="13.5" x14ac:dyDescent="0.25">
      <c r="A5762" s="159"/>
      <c r="B5762" s="159"/>
      <c r="C5762" s="159"/>
      <c r="D5762" s="160"/>
    </row>
    <row r="5763" spans="1:4" ht="13.5" x14ac:dyDescent="0.25">
      <c r="A5763" s="159"/>
      <c r="B5763" s="159"/>
      <c r="C5763" s="159"/>
      <c r="D5763" s="160"/>
    </row>
    <row r="5764" spans="1:4" ht="13.5" x14ac:dyDescent="0.25">
      <c r="A5764" s="159"/>
      <c r="B5764" s="159"/>
      <c r="C5764" s="159"/>
      <c r="D5764" s="160"/>
    </row>
    <row r="5765" spans="1:4" ht="13.5" x14ac:dyDescent="0.25">
      <c r="A5765" s="159"/>
      <c r="B5765" s="159"/>
      <c r="C5765" s="159"/>
      <c r="D5765" s="160"/>
    </row>
    <row r="5766" spans="1:4" ht="13.5" x14ac:dyDescent="0.25">
      <c r="A5766" s="159"/>
      <c r="B5766" s="159"/>
      <c r="C5766" s="159"/>
      <c r="D5766" s="160"/>
    </row>
    <row r="5767" spans="1:4" ht="13.5" x14ac:dyDescent="0.25">
      <c r="A5767" s="159"/>
      <c r="B5767" s="159"/>
      <c r="C5767" s="159"/>
      <c r="D5767" s="160"/>
    </row>
    <row r="5768" spans="1:4" ht="13.5" x14ac:dyDescent="0.25">
      <c r="A5768" s="159"/>
      <c r="B5768" s="159"/>
      <c r="C5768" s="159"/>
      <c r="D5768" s="160"/>
    </row>
    <row r="5769" spans="1:4" ht="13.5" x14ac:dyDescent="0.25">
      <c r="A5769" s="159"/>
      <c r="B5769" s="159"/>
      <c r="C5769" s="159"/>
      <c r="D5769" s="160"/>
    </row>
    <row r="5770" spans="1:4" ht="13.5" x14ac:dyDescent="0.25">
      <c r="A5770" s="159"/>
      <c r="B5770" s="159"/>
      <c r="C5770" s="159"/>
      <c r="D5770" s="160"/>
    </row>
    <row r="5771" spans="1:4" ht="13.5" x14ac:dyDescent="0.25">
      <c r="A5771" s="159"/>
      <c r="B5771" s="159"/>
      <c r="C5771" s="159"/>
      <c r="D5771" s="160"/>
    </row>
    <row r="5772" spans="1:4" ht="13.5" x14ac:dyDescent="0.25">
      <c r="A5772" s="159"/>
      <c r="B5772" s="159"/>
      <c r="C5772" s="159"/>
      <c r="D5772" s="160"/>
    </row>
    <row r="5773" spans="1:4" ht="13.5" x14ac:dyDescent="0.25">
      <c r="A5773" s="159"/>
      <c r="B5773" s="159"/>
      <c r="C5773" s="159"/>
      <c r="D5773" s="160"/>
    </row>
    <row r="5774" spans="1:4" ht="13.5" x14ac:dyDescent="0.25">
      <c r="A5774" s="159"/>
      <c r="B5774" s="159"/>
      <c r="C5774" s="159"/>
      <c r="D5774" s="160"/>
    </row>
    <row r="5775" spans="1:4" ht="13.5" x14ac:dyDescent="0.25">
      <c r="A5775" s="159"/>
      <c r="B5775" s="159"/>
      <c r="C5775" s="159"/>
      <c r="D5775" s="160"/>
    </row>
    <row r="5776" spans="1:4" ht="13.5" x14ac:dyDescent="0.25">
      <c r="A5776" s="159"/>
      <c r="B5776" s="159"/>
      <c r="C5776" s="159"/>
      <c r="D5776" s="160"/>
    </row>
    <row r="5777" spans="1:4" ht="13.5" x14ac:dyDescent="0.25">
      <c r="A5777" s="159"/>
      <c r="B5777" s="159"/>
      <c r="C5777" s="159"/>
      <c r="D5777" s="160"/>
    </row>
    <row r="5778" spans="1:4" ht="13.5" x14ac:dyDescent="0.25">
      <c r="A5778" s="159"/>
      <c r="B5778" s="159"/>
      <c r="C5778" s="159"/>
      <c r="D5778" s="160"/>
    </row>
    <row r="5779" spans="1:4" ht="13.5" x14ac:dyDescent="0.25">
      <c r="A5779" s="159"/>
      <c r="B5779" s="159"/>
      <c r="C5779" s="159"/>
      <c r="D5779" s="160"/>
    </row>
    <row r="5780" spans="1:4" ht="13.5" x14ac:dyDescent="0.25">
      <c r="A5780" s="159"/>
      <c r="B5780" s="159"/>
      <c r="C5780" s="159"/>
      <c r="D5780" s="160"/>
    </row>
    <row r="5781" spans="1:4" ht="13.5" x14ac:dyDescent="0.25">
      <c r="A5781" s="159"/>
      <c r="B5781" s="159"/>
      <c r="C5781" s="159"/>
      <c r="D5781" s="160"/>
    </row>
    <row r="5782" spans="1:4" ht="13.5" x14ac:dyDescent="0.25">
      <c r="A5782" s="159"/>
      <c r="B5782" s="159"/>
      <c r="C5782" s="159"/>
      <c r="D5782" s="160"/>
    </row>
    <row r="5783" spans="1:4" ht="13.5" x14ac:dyDescent="0.25">
      <c r="A5783" s="159"/>
      <c r="B5783" s="159"/>
      <c r="C5783" s="159"/>
      <c r="D5783" s="160"/>
    </row>
    <row r="5784" spans="1:4" ht="13.5" x14ac:dyDescent="0.25">
      <c r="A5784" s="159"/>
      <c r="B5784" s="159"/>
      <c r="C5784" s="159"/>
      <c r="D5784" s="160"/>
    </row>
    <row r="5785" spans="1:4" ht="13.5" x14ac:dyDescent="0.25">
      <c r="A5785" s="159"/>
      <c r="B5785" s="159"/>
      <c r="C5785" s="159"/>
      <c r="D5785" s="160"/>
    </row>
    <row r="5786" spans="1:4" ht="13.5" x14ac:dyDescent="0.25">
      <c r="A5786" s="159"/>
      <c r="B5786" s="159"/>
      <c r="C5786" s="159"/>
      <c r="D5786" s="160"/>
    </row>
    <row r="5787" spans="1:4" ht="13.5" x14ac:dyDescent="0.25">
      <c r="A5787" s="159"/>
      <c r="B5787" s="159"/>
      <c r="C5787" s="159"/>
      <c r="D5787" s="160"/>
    </row>
    <row r="5788" spans="1:4" ht="13.5" x14ac:dyDescent="0.25">
      <c r="A5788" s="159"/>
      <c r="B5788" s="159"/>
      <c r="C5788" s="159"/>
      <c r="D5788" s="160"/>
    </row>
    <row r="5789" spans="1:4" ht="13.5" x14ac:dyDescent="0.25">
      <c r="A5789" s="159"/>
      <c r="B5789" s="159"/>
      <c r="C5789" s="159"/>
      <c r="D5789" s="160"/>
    </row>
    <row r="5790" spans="1:4" ht="13.5" x14ac:dyDescent="0.25">
      <c r="A5790" s="159"/>
      <c r="B5790" s="159"/>
      <c r="C5790" s="159"/>
      <c r="D5790" s="160"/>
    </row>
    <row r="5791" spans="1:4" ht="13.5" x14ac:dyDescent="0.25">
      <c r="A5791" s="159"/>
      <c r="B5791" s="159"/>
      <c r="C5791" s="159"/>
      <c r="D5791" s="160"/>
    </row>
    <row r="5792" spans="1:4" ht="13.5" x14ac:dyDescent="0.25">
      <c r="A5792" s="159"/>
      <c r="B5792" s="159"/>
      <c r="C5792" s="159"/>
      <c r="D5792" s="160"/>
    </row>
    <row r="5793" spans="1:4" ht="13.5" x14ac:dyDescent="0.25">
      <c r="A5793" s="159"/>
      <c r="B5793" s="159"/>
      <c r="C5793" s="159"/>
      <c r="D5793" s="160"/>
    </row>
    <row r="5794" spans="1:4" ht="13.5" x14ac:dyDescent="0.25">
      <c r="A5794" s="159"/>
      <c r="B5794" s="159"/>
      <c r="C5794" s="159"/>
      <c r="D5794" s="160"/>
    </row>
    <row r="5795" spans="1:4" ht="13.5" x14ac:dyDescent="0.25">
      <c r="A5795" s="159"/>
      <c r="B5795" s="159"/>
      <c r="C5795" s="159"/>
      <c r="D5795" s="160"/>
    </row>
    <row r="5796" spans="1:4" ht="13.5" x14ac:dyDescent="0.25">
      <c r="A5796" s="159"/>
      <c r="B5796" s="159"/>
      <c r="C5796" s="159"/>
      <c r="D5796" s="160"/>
    </row>
    <row r="5797" spans="1:4" ht="13.5" x14ac:dyDescent="0.25">
      <c r="A5797" s="159"/>
      <c r="B5797" s="159"/>
      <c r="C5797" s="159"/>
      <c r="D5797" s="160"/>
    </row>
    <row r="5798" spans="1:4" ht="13.5" x14ac:dyDescent="0.25">
      <c r="A5798" s="159"/>
      <c r="B5798" s="159"/>
      <c r="C5798" s="159"/>
      <c r="D5798" s="160"/>
    </row>
    <row r="5799" spans="1:4" ht="13.5" x14ac:dyDescent="0.25">
      <c r="A5799" s="159"/>
      <c r="B5799" s="159"/>
      <c r="C5799" s="159"/>
      <c r="D5799" s="160"/>
    </row>
    <row r="5800" spans="1:4" ht="13.5" x14ac:dyDescent="0.25">
      <c r="A5800" s="159"/>
      <c r="B5800" s="159"/>
      <c r="C5800" s="159"/>
      <c r="D5800" s="160"/>
    </row>
    <row r="5801" spans="1:4" ht="13.5" x14ac:dyDescent="0.25">
      <c r="A5801" s="159"/>
      <c r="B5801" s="159"/>
      <c r="C5801" s="159"/>
      <c r="D5801" s="160"/>
    </row>
    <row r="5802" spans="1:4" ht="13.5" x14ac:dyDescent="0.25">
      <c r="A5802" s="159"/>
      <c r="B5802" s="159"/>
      <c r="C5802" s="159"/>
      <c r="D5802" s="160"/>
    </row>
    <row r="5803" spans="1:4" ht="13.5" x14ac:dyDescent="0.25">
      <c r="A5803" s="159"/>
      <c r="B5803" s="159"/>
      <c r="C5803" s="159"/>
      <c r="D5803" s="160"/>
    </row>
    <row r="5804" spans="1:4" ht="13.5" x14ac:dyDescent="0.25">
      <c r="A5804" s="159"/>
      <c r="B5804" s="159"/>
      <c r="C5804" s="159"/>
      <c r="D5804" s="160"/>
    </row>
    <row r="5805" spans="1:4" ht="13.5" x14ac:dyDescent="0.25">
      <c r="A5805" s="159"/>
      <c r="B5805" s="159"/>
      <c r="C5805" s="159"/>
      <c r="D5805" s="160"/>
    </row>
    <row r="5806" spans="1:4" ht="13.5" x14ac:dyDescent="0.25">
      <c r="A5806" s="159"/>
      <c r="B5806" s="159"/>
      <c r="C5806" s="159"/>
      <c r="D5806" s="160"/>
    </row>
    <row r="5807" spans="1:4" ht="13.5" x14ac:dyDescent="0.25">
      <c r="A5807" s="159"/>
      <c r="B5807" s="159"/>
      <c r="C5807" s="159"/>
      <c r="D5807" s="160"/>
    </row>
    <row r="5808" spans="1:4" ht="13.5" x14ac:dyDescent="0.25">
      <c r="A5808" s="159"/>
      <c r="B5808" s="159"/>
      <c r="C5808" s="159"/>
      <c r="D5808" s="160"/>
    </row>
    <row r="5809" spans="1:4" ht="13.5" x14ac:dyDescent="0.25">
      <c r="A5809" s="159"/>
      <c r="B5809" s="159"/>
      <c r="C5809" s="159"/>
      <c r="D5809" s="160"/>
    </row>
    <row r="5810" spans="1:4" ht="13.5" x14ac:dyDescent="0.25">
      <c r="A5810" s="159"/>
      <c r="B5810" s="159"/>
      <c r="C5810" s="159"/>
      <c r="D5810" s="160"/>
    </row>
    <row r="5811" spans="1:4" ht="13.5" x14ac:dyDescent="0.25">
      <c r="A5811" s="159"/>
      <c r="B5811" s="159"/>
      <c r="C5811" s="159"/>
      <c r="D5811" s="160"/>
    </row>
    <row r="5812" spans="1:4" ht="13.5" x14ac:dyDescent="0.25">
      <c r="A5812" s="159"/>
      <c r="B5812" s="159"/>
      <c r="C5812" s="159"/>
      <c r="D5812" s="160"/>
    </row>
    <row r="5813" spans="1:4" ht="13.5" x14ac:dyDescent="0.25">
      <c r="A5813" s="159"/>
      <c r="B5813" s="159"/>
      <c r="C5813" s="159"/>
      <c r="D5813" s="160"/>
    </row>
    <row r="5814" spans="1:4" ht="13.5" x14ac:dyDescent="0.25">
      <c r="A5814" s="159"/>
      <c r="B5814" s="159"/>
      <c r="C5814" s="159"/>
      <c r="D5814" s="160"/>
    </row>
    <row r="5815" spans="1:4" ht="13.5" x14ac:dyDescent="0.25">
      <c r="A5815" s="159"/>
      <c r="B5815" s="159"/>
      <c r="C5815" s="159"/>
      <c r="D5815" s="160"/>
    </row>
    <row r="5816" spans="1:4" ht="13.5" x14ac:dyDescent="0.25">
      <c r="A5816" s="159"/>
      <c r="B5816" s="159"/>
      <c r="C5816" s="159"/>
      <c r="D5816" s="160"/>
    </row>
    <row r="5817" spans="1:4" ht="13.5" x14ac:dyDescent="0.25">
      <c r="A5817" s="159"/>
      <c r="B5817" s="159"/>
      <c r="C5817" s="159"/>
      <c r="D5817" s="160"/>
    </row>
    <row r="5818" spans="1:4" ht="13.5" x14ac:dyDescent="0.25">
      <c r="A5818" s="159"/>
      <c r="B5818" s="159"/>
      <c r="C5818" s="159"/>
      <c r="D5818" s="160"/>
    </row>
    <row r="5819" spans="1:4" ht="13.5" x14ac:dyDescent="0.25">
      <c r="A5819" s="159"/>
      <c r="B5819" s="159"/>
      <c r="C5819" s="159"/>
      <c r="D5819" s="160"/>
    </row>
    <row r="5820" spans="1:4" ht="13.5" x14ac:dyDescent="0.25">
      <c r="A5820" s="159"/>
      <c r="B5820" s="159"/>
      <c r="C5820" s="159"/>
      <c r="D5820" s="160"/>
    </row>
    <row r="5821" spans="1:4" ht="13.5" x14ac:dyDescent="0.25">
      <c r="A5821" s="159"/>
      <c r="B5821" s="159"/>
      <c r="C5821" s="159"/>
      <c r="D5821" s="160"/>
    </row>
    <row r="5822" spans="1:4" ht="13.5" x14ac:dyDescent="0.25">
      <c r="A5822" s="159"/>
      <c r="B5822" s="159"/>
      <c r="C5822" s="159"/>
      <c r="D5822" s="160"/>
    </row>
    <row r="5823" spans="1:4" ht="13.5" x14ac:dyDescent="0.25">
      <c r="A5823" s="159"/>
      <c r="B5823" s="159"/>
      <c r="C5823" s="159"/>
      <c r="D5823" s="160"/>
    </row>
    <row r="5824" spans="1:4" ht="13.5" x14ac:dyDescent="0.25">
      <c r="A5824" s="159"/>
      <c r="B5824" s="159"/>
      <c r="C5824" s="159"/>
      <c r="D5824" s="160"/>
    </row>
    <row r="5825" spans="1:4" ht="13.5" x14ac:dyDescent="0.25">
      <c r="A5825" s="159"/>
      <c r="B5825" s="159"/>
      <c r="C5825" s="159"/>
      <c r="D5825" s="160"/>
    </row>
    <row r="5826" spans="1:4" ht="13.5" x14ac:dyDescent="0.25">
      <c r="A5826" s="159"/>
      <c r="B5826" s="159"/>
      <c r="C5826" s="159"/>
      <c r="D5826" s="160"/>
    </row>
    <row r="5827" spans="1:4" ht="13.5" x14ac:dyDescent="0.25">
      <c r="A5827" s="159"/>
      <c r="B5827" s="159"/>
      <c r="C5827" s="159"/>
      <c r="D5827" s="160"/>
    </row>
    <row r="5828" spans="1:4" ht="13.5" x14ac:dyDescent="0.25">
      <c r="A5828" s="159"/>
      <c r="B5828" s="159"/>
      <c r="C5828" s="159"/>
      <c r="D5828" s="160"/>
    </row>
    <row r="5829" spans="1:4" ht="13.5" x14ac:dyDescent="0.25">
      <c r="A5829" s="159"/>
      <c r="B5829" s="159"/>
      <c r="C5829" s="159"/>
      <c r="D5829" s="160"/>
    </row>
    <row r="5830" spans="1:4" ht="13.5" x14ac:dyDescent="0.25">
      <c r="A5830" s="159"/>
      <c r="B5830" s="159"/>
      <c r="C5830" s="159"/>
      <c r="D5830" s="160"/>
    </row>
    <row r="5831" spans="1:4" ht="13.5" x14ac:dyDescent="0.25">
      <c r="A5831" s="159"/>
      <c r="B5831" s="159"/>
      <c r="C5831" s="159"/>
      <c r="D5831" s="160"/>
    </row>
    <row r="5832" spans="1:4" ht="13.5" x14ac:dyDescent="0.25">
      <c r="A5832" s="159"/>
      <c r="B5832" s="159"/>
      <c r="C5832" s="159"/>
      <c r="D5832" s="160"/>
    </row>
    <row r="5833" spans="1:4" ht="13.5" x14ac:dyDescent="0.25">
      <c r="A5833" s="159"/>
      <c r="B5833" s="159"/>
      <c r="C5833" s="159"/>
      <c r="D5833" s="160"/>
    </row>
    <row r="5834" spans="1:4" ht="13.5" x14ac:dyDescent="0.25">
      <c r="A5834" s="159"/>
      <c r="B5834" s="159"/>
      <c r="C5834" s="159"/>
      <c r="D5834" s="160"/>
    </row>
    <row r="5835" spans="1:4" ht="13.5" x14ac:dyDescent="0.25">
      <c r="A5835" s="159"/>
      <c r="B5835" s="159"/>
      <c r="C5835" s="159"/>
      <c r="D5835" s="160"/>
    </row>
    <row r="5836" spans="1:4" ht="13.5" x14ac:dyDescent="0.25">
      <c r="A5836" s="159"/>
      <c r="B5836" s="159"/>
      <c r="C5836" s="159"/>
      <c r="D5836" s="160"/>
    </row>
    <row r="5837" spans="1:4" ht="13.5" x14ac:dyDescent="0.25">
      <c r="A5837" s="159"/>
      <c r="B5837" s="159"/>
      <c r="C5837" s="159"/>
      <c r="D5837" s="160"/>
    </row>
    <row r="5838" spans="1:4" ht="13.5" x14ac:dyDescent="0.25">
      <c r="A5838" s="159"/>
      <c r="B5838" s="159"/>
      <c r="C5838" s="159"/>
      <c r="D5838" s="160"/>
    </row>
    <row r="5839" spans="1:4" ht="13.5" x14ac:dyDescent="0.25">
      <c r="A5839" s="159"/>
      <c r="B5839" s="159"/>
      <c r="C5839" s="159"/>
      <c r="D5839" s="160"/>
    </row>
    <row r="5840" spans="1:4" ht="13.5" x14ac:dyDescent="0.25">
      <c r="A5840" s="159"/>
      <c r="B5840" s="159"/>
      <c r="C5840" s="159"/>
      <c r="D5840" s="160"/>
    </row>
    <row r="5841" spans="1:4" ht="13.5" x14ac:dyDescent="0.25">
      <c r="A5841" s="159"/>
      <c r="B5841" s="159"/>
      <c r="C5841" s="159"/>
      <c r="D5841" s="160"/>
    </row>
    <row r="5842" spans="1:4" ht="13.5" x14ac:dyDescent="0.25">
      <c r="A5842" s="159"/>
      <c r="B5842" s="159"/>
      <c r="C5842" s="159"/>
      <c r="D5842" s="160"/>
    </row>
    <row r="5843" spans="1:4" ht="13.5" x14ac:dyDescent="0.25">
      <c r="A5843" s="159"/>
      <c r="B5843" s="159"/>
      <c r="C5843" s="159"/>
      <c r="D5843" s="160"/>
    </row>
    <row r="5844" spans="1:4" ht="13.5" x14ac:dyDescent="0.25">
      <c r="A5844" s="159"/>
      <c r="B5844" s="159"/>
      <c r="C5844" s="159"/>
      <c r="D5844" s="160"/>
    </row>
    <row r="5845" spans="1:4" ht="13.5" x14ac:dyDescent="0.25">
      <c r="A5845" s="159"/>
      <c r="B5845" s="159"/>
      <c r="C5845" s="159"/>
      <c r="D5845" s="160"/>
    </row>
    <row r="5846" spans="1:4" ht="13.5" x14ac:dyDescent="0.25">
      <c r="A5846" s="159"/>
      <c r="B5846" s="159"/>
      <c r="C5846" s="159"/>
      <c r="D5846" s="160"/>
    </row>
    <row r="5847" spans="1:4" ht="13.5" x14ac:dyDescent="0.25">
      <c r="A5847" s="159"/>
      <c r="B5847" s="159"/>
      <c r="C5847" s="159"/>
      <c r="D5847" s="160"/>
    </row>
    <row r="5848" spans="1:4" ht="13.5" x14ac:dyDescent="0.25">
      <c r="A5848" s="159"/>
      <c r="B5848" s="159"/>
      <c r="C5848" s="159"/>
      <c r="D5848" s="160"/>
    </row>
    <row r="5849" spans="1:4" ht="13.5" x14ac:dyDescent="0.25">
      <c r="A5849" s="159"/>
      <c r="B5849" s="159"/>
      <c r="C5849" s="159"/>
      <c r="D5849" s="160"/>
    </row>
    <row r="5850" spans="1:4" ht="13.5" x14ac:dyDescent="0.25">
      <c r="A5850" s="159"/>
      <c r="B5850" s="159"/>
      <c r="C5850" s="159"/>
      <c r="D5850" s="160"/>
    </row>
    <row r="5851" spans="1:4" ht="13.5" x14ac:dyDescent="0.25">
      <c r="A5851" s="159"/>
      <c r="B5851" s="159"/>
      <c r="C5851" s="159"/>
      <c r="D5851" s="160"/>
    </row>
    <row r="5852" spans="1:4" ht="13.5" x14ac:dyDescent="0.25">
      <c r="A5852" s="159"/>
      <c r="B5852" s="159"/>
      <c r="C5852" s="159"/>
      <c r="D5852" s="160"/>
    </row>
    <row r="5853" spans="1:4" ht="13.5" x14ac:dyDescent="0.25">
      <c r="A5853" s="159"/>
      <c r="B5853" s="159"/>
      <c r="C5853" s="159"/>
      <c r="D5853" s="160"/>
    </row>
    <row r="5854" spans="1:4" ht="13.5" x14ac:dyDescent="0.25">
      <c r="A5854" s="159"/>
      <c r="B5854" s="159"/>
      <c r="C5854" s="159"/>
      <c r="D5854" s="160"/>
    </row>
    <row r="5855" spans="1:4" ht="13.5" x14ac:dyDescent="0.25">
      <c r="A5855" s="159"/>
      <c r="B5855" s="159"/>
      <c r="C5855" s="159"/>
      <c r="D5855" s="160"/>
    </row>
    <row r="5856" spans="1:4" ht="13.5" x14ac:dyDescent="0.25">
      <c r="A5856" s="159"/>
      <c r="B5856" s="159"/>
      <c r="C5856" s="159"/>
      <c r="D5856" s="160"/>
    </row>
    <row r="5857" spans="1:4" ht="13.5" x14ac:dyDescent="0.25">
      <c r="A5857" s="159"/>
      <c r="B5857" s="159"/>
      <c r="C5857" s="159"/>
      <c r="D5857" s="160"/>
    </row>
    <row r="5858" spans="1:4" ht="13.5" x14ac:dyDescent="0.25">
      <c r="A5858" s="159"/>
      <c r="B5858" s="159"/>
      <c r="C5858" s="159"/>
      <c r="D5858" s="160"/>
    </row>
    <row r="5859" spans="1:4" ht="13.5" x14ac:dyDescent="0.25">
      <c r="A5859" s="159"/>
      <c r="B5859" s="159"/>
      <c r="C5859" s="159"/>
      <c r="D5859" s="160"/>
    </row>
    <row r="5860" spans="1:4" ht="13.5" x14ac:dyDescent="0.25">
      <c r="A5860" s="159"/>
      <c r="B5860" s="159"/>
      <c r="C5860" s="159"/>
      <c r="D5860" s="160"/>
    </row>
    <row r="5861" spans="1:4" ht="13.5" x14ac:dyDescent="0.25">
      <c r="A5861" s="159"/>
      <c r="B5861" s="159"/>
      <c r="C5861" s="159"/>
      <c r="D5861" s="160"/>
    </row>
    <row r="5862" spans="1:4" ht="13.5" x14ac:dyDescent="0.25">
      <c r="A5862" s="159"/>
      <c r="B5862" s="159"/>
      <c r="C5862" s="159"/>
      <c r="D5862" s="160"/>
    </row>
    <row r="5863" spans="1:4" ht="13.5" x14ac:dyDescent="0.25">
      <c r="A5863" s="159"/>
      <c r="B5863" s="159"/>
      <c r="C5863" s="159"/>
      <c r="D5863" s="160"/>
    </row>
    <row r="5864" spans="1:4" ht="13.5" x14ac:dyDescent="0.25">
      <c r="A5864" s="159"/>
      <c r="B5864" s="159"/>
      <c r="C5864" s="159"/>
      <c r="D5864" s="160"/>
    </row>
    <row r="5865" spans="1:4" ht="13.5" x14ac:dyDescent="0.25">
      <c r="A5865" s="159"/>
      <c r="B5865" s="159"/>
      <c r="C5865" s="159"/>
      <c r="D5865" s="160"/>
    </row>
    <row r="5866" spans="1:4" ht="13.5" x14ac:dyDescent="0.25">
      <c r="A5866" s="159"/>
      <c r="B5866" s="159"/>
      <c r="C5866" s="159"/>
      <c r="D5866" s="160"/>
    </row>
    <row r="5867" spans="1:4" ht="13.5" x14ac:dyDescent="0.25">
      <c r="A5867" s="159"/>
      <c r="B5867" s="159"/>
      <c r="C5867" s="159"/>
      <c r="D5867" s="160"/>
    </row>
    <row r="5868" spans="1:4" ht="13.5" x14ac:dyDescent="0.25">
      <c r="A5868" s="159"/>
      <c r="B5868" s="159"/>
      <c r="C5868" s="159"/>
      <c r="D5868" s="160"/>
    </row>
    <row r="5869" spans="1:4" ht="13.5" x14ac:dyDescent="0.25">
      <c r="A5869" s="159"/>
      <c r="B5869" s="159"/>
      <c r="C5869" s="159"/>
      <c r="D5869" s="160"/>
    </row>
    <row r="5870" spans="1:4" ht="13.5" x14ac:dyDescent="0.25">
      <c r="A5870" s="159"/>
      <c r="B5870" s="159"/>
      <c r="C5870" s="159"/>
      <c r="D5870" s="160"/>
    </row>
    <row r="5871" spans="1:4" ht="13.5" x14ac:dyDescent="0.25">
      <c r="A5871" s="159"/>
      <c r="B5871" s="159"/>
      <c r="C5871" s="159"/>
      <c r="D5871" s="160"/>
    </row>
    <row r="5872" spans="1:4" ht="13.5" x14ac:dyDescent="0.25">
      <c r="A5872" s="159"/>
      <c r="B5872" s="159"/>
      <c r="C5872" s="159"/>
      <c r="D5872" s="160"/>
    </row>
    <row r="5873" spans="1:4" ht="13.5" x14ac:dyDescent="0.25">
      <c r="A5873" s="159"/>
      <c r="B5873" s="159"/>
      <c r="C5873" s="159"/>
      <c r="D5873" s="160"/>
    </row>
    <row r="5874" spans="1:4" ht="13.5" x14ac:dyDescent="0.25">
      <c r="A5874" s="159"/>
      <c r="B5874" s="159"/>
      <c r="C5874" s="159"/>
      <c r="D5874" s="160"/>
    </row>
    <row r="5875" spans="1:4" ht="13.5" x14ac:dyDescent="0.25">
      <c r="A5875" s="159"/>
      <c r="B5875" s="159"/>
      <c r="C5875" s="159"/>
      <c r="D5875" s="160"/>
    </row>
    <row r="5876" spans="1:4" ht="13.5" x14ac:dyDescent="0.25">
      <c r="A5876" s="159"/>
      <c r="B5876" s="159"/>
      <c r="C5876" s="159"/>
      <c r="D5876" s="160"/>
    </row>
    <row r="5877" spans="1:4" ht="13.5" x14ac:dyDescent="0.25">
      <c r="A5877" s="159"/>
      <c r="B5877" s="159"/>
      <c r="C5877" s="159"/>
      <c r="D5877" s="160"/>
    </row>
    <row r="5878" spans="1:4" ht="13.5" x14ac:dyDescent="0.25">
      <c r="A5878" s="159"/>
      <c r="B5878" s="159"/>
      <c r="C5878" s="159"/>
      <c r="D5878" s="160"/>
    </row>
    <row r="5879" spans="1:4" ht="13.5" x14ac:dyDescent="0.25">
      <c r="A5879" s="159"/>
      <c r="B5879" s="159"/>
      <c r="C5879" s="159"/>
      <c r="D5879" s="160"/>
    </row>
    <row r="5880" spans="1:4" ht="13.5" x14ac:dyDescent="0.25">
      <c r="A5880" s="159"/>
      <c r="B5880" s="159"/>
      <c r="C5880" s="159"/>
      <c r="D5880" s="160"/>
    </row>
    <row r="5881" spans="1:4" ht="13.5" x14ac:dyDescent="0.25">
      <c r="A5881" s="159"/>
      <c r="B5881" s="159"/>
      <c r="C5881" s="159"/>
      <c r="D5881" s="160"/>
    </row>
    <row r="5882" spans="1:4" ht="13.5" x14ac:dyDescent="0.25">
      <c r="A5882" s="159"/>
      <c r="B5882" s="159"/>
      <c r="C5882" s="159"/>
      <c r="D5882" s="160"/>
    </row>
    <row r="5883" spans="1:4" ht="13.5" x14ac:dyDescent="0.25">
      <c r="A5883" s="159"/>
      <c r="B5883" s="159"/>
      <c r="C5883" s="159"/>
      <c r="D5883" s="160"/>
    </row>
    <row r="5884" spans="1:4" ht="13.5" x14ac:dyDescent="0.25">
      <c r="A5884" s="159"/>
      <c r="B5884" s="159"/>
      <c r="C5884" s="159"/>
      <c r="D5884" s="160"/>
    </row>
    <row r="5885" spans="1:4" ht="13.5" x14ac:dyDescent="0.25">
      <c r="A5885" s="159"/>
      <c r="B5885" s="159"/>
      <c r="C5885" s="159"/>
      <c r="D5885" s="160"/>
    </row>
    <row r="5886" spans="1:4" ht="13.5" x14ac:dyDescent="0.25">
      <c r="A5886" s="159"/>
      <c r="B5886" s="159"/>
      <c r="C5886" s="159"/>
      <c r="D5886" s="160"/>
    </row>
    <row r="5887" spans="1:4" ht="13.5" x14ac:dyDescent="0.25">
      <c r="A5887" s="159"/>
      <c r="B5887" s="159"/>
      <c r="C5887" s="159"/>
      <c r="D5887" s="160"/>
    </row>
    <row r="5888" spans="1:4" ht="13.5" x14ac:dyDescent="0.25">
      <c r="A5888" s="159"/>
      <c r="B5888" s="159"/>
      <c r="C5888" s="159"/>
      <c r="D5888" s="160"/>
    </row>
    <row r="5889" spans="1:4" ht="13.5" x14ac:dyDescent="0.25">
      <c r="A5889" s="159"/>
      <c r="B5889" s="159"/>
      <c r="C5889" s="159"/>
      <c r="D5889" s="160"/>
    </row>
    <row r="5890" spans="1:4" ht="13.5" x14ac:dyDescent="0.25">
      <c r="A5890" s="159"/>
      <c r="B5890" s="159"/>
      <c r="C5890" s="159"/>
      <c r="D5890" s="160"/>
    </row>
    <row r="5891" spans="1:4" ht="13.5" x14ac:dyDescent="0.25">
      <c r="A5891" s="159"/>
      <c r="B5891" s="159"/>
      <c r="C5891" s="159"/>
      <c r="D5891" s="160"/>
    </row>
    <row r="5892" spans="1:4" ht="13.5" x14ac:dyDescent="0.25">
      <c r="A5892" s="159"/>
      <c r="B5892" s="159"/>
      <c r="C5892" s="159"/>
      <c r="D5892" s="160"/>
    </row>
    <row r="5893" spans="1:4" ht="13.5" x14ac:dyDescent="0.25">
      <c r="A5893" s="159"/>
      <c r="B5893" s="159"/>
      <c r="C5893" s="159"/>
      <c r="D5893" s="160"/>
    </row>
    <row r="5894" spans="1:4" ht="13.5" x14ac:dyDescent="0.25">
      <c r="A5894" s="159"/>
      <c r="B5894" s="159"/>
      <c r="C5894" s="159"/>
      <c r="D5894" s="160"/>
    </row>
    <row r="5895" spans="1:4" ht="13.5" x14ac:dyDescent="0.25">
      <c r="A5895" s="159"/>
      <c r="B5895" s="159"/>
      <c r="C5895" s="159"/>
      <c r="D5895" s="160"/>
    </row>
    <row r="5896" spans="1:4" ht="13.5" x14ac:dyDescent="0.25">
      <c r="A5896" s="159"/>
      <c r="B5896" s="159"/>
      <c r="C5896" s="159"/>
      <c r="D5896" s="160"/>
    </row>
    <row r="5897" spans="1:4" ht="13.5" x14ac:dyDescent="0.25">
      <c r="A5897" s="159"/>
      <c r="B5897" s="159"/>
      <c r="C5897" s="159"/>
      <c r="D5897" s="160"/>
    </row>
    <row r="5898" spans="1:4" ht="13.5" x14ac:dyDescent="0.25">
      <c r="A5898" s="159"/>
      <c r="B5898" s="159"/>
      <c r="C5898" s="159"/>
      <c r="D5898" s="160"/>
    </row>
    <row r="5899" spans="1:4" ht="13.5" x14ac:dyDescent="0.25">
      <c r="A5899" s="159"/>
      <c r="B5899" s="159"/>
      <c r="C5899" s="159"/>
      <c r="D5899" s="160"/>
    </row>
    <row r="5900" spans="1:4" ht="13.5" x14ac:dyDescent="0.25">
      <c r="A5900" s="159"/>
      <c r="B5900" s="159"/>
      <c r="C5900" s="159"/>
      <c r="D5900" s="160"/>
    </row>
    <row r="5901" spans="1:4" ht="13.5" x14ac:dyDescent="0.25">
      <c r="A5901" s="159"/>
      <c r="B5901" s="159"/>
      <c r="C5901" s="159"/>
      <c r="D5901" s="160"/>
    </row>
    <row r="5902" spans="1:4" ht="13.5" x14ac:dyDescent="0.25">
      <c r="A5902" s="159"/>
      <c r="B5902" s="159"/>
      <c r="C5902" s="159"/>
      <c r="D5902" s="160"/>
    </row>
    <row r="5903" spans="1:4" ht="13.5" x14ac:dyDescent="0.25">
      <c r="A5903" s="159"/>
      <c r="B5903" s="159"/>
      <c r="C5903" s="159"/>
      <c r="D5903" s="160"/>
    </row>
    <row r="5904" spans="1:4" ht="13.5" x14ac:dyDescent="0.25">
      <c r="A5904" s="159"/>
      <c r="B5904" s="159"/>
      <c r="C5904" s="159"/>
      <c r="D5904" s="160"/>
    </row>
    <row r="5905" spans="1:4" ht="13.5" x14ac:dyDescent="0.25">
      <c r="A5905" s="159"/>
      <c r="B5905" s="159"/>
      <c r="C5905" s="159"/>
      <c r="D5905" s="160"/>
    </row>
    <row r="5906" spans="1:4" ht="13.5" x14ac:dyDescent="0.25">
      <c r="A5906" s="159"/>
      <c r="B5906" s="159"/>
      <c r="C5906" s="159"/>
      <c r="D5906" s="160"/>
    </row>
    <row r="5907" spans="1:4" ht="13.5" x14ac:dyDescent="0.25">
      <c r="A5907" s="159"/>
      <c r="B5907" s="159"/>
      <c r="C5907" s="159"/>
      <c r="D5907" s="160"/>
    </row>
    <row r="5908" spans="1:4" ht="13.5" x14ac:dyDescent="0.25">
      <c r="A5908" s="159"/>
      <c r="B5908" s="159"/>
      <c r="C5908" s="159"/>
      <c r="D5908" s="160"/>
    </row>
    <row r="5909" spans="1:4" ht="13.5" x14ac:dyDescent="0.25">
      <c r="A5909" s="159"/>
      <c r="B5909" s="159"/>
      <c r="C5909" s="159"/>
      <c r="D5909" s="160"/>
    </row>
    <row r="5910" spans="1:4" ht="13.5" x14ac:dyDescent="0.25">
      <c r="A5910" s="159"/>
      <c r="B5910" s="159"/>
      <c r="C5910" s="159"/>
      <c r="D5910" s="160"/>
    </row>
    <row r="5911" spans="1:4" ht="13.5" x14ac:dyDescent="0.25">
      <c r="A5911" s="159"/>
      <c r="B5911" s="159"/>
      <c r="C5911" s="159"/>
      <c r="D5911" s="160"/>
    </row>
    <row r="5912" spans="1:4" ht="13.5" x14ac:dyDescent="0.25">
      <c r="A5912" s="159"/>
      <c r="B5912" s="159"/>
      <c r="C5912" s="159"/>
      <c r="D5912" s="160"/>
    </row>
    <row r="5913" spans="1:4" ht="13.5" x14ac:dyDescent="0.25">
      <c r="A5913" s="159"/>
      <c r="B5913" s="159"/>
      <c r="C5913" s="159"/>
      <c r="D5913" s="160"/>
    </row>
    <row r="5914" spans="1:4" ht="13.5" x14ac:dyDescent="0.25">
      <c r="A5914" s="159"/>
      <c r="B5914" s="159"/>
      <c r="C5914" s="159"/>
      <c r="D5914" s="160"/>
    </row>
    <row r="5915" spans="1:4" ht="13.5" x14ac:dyDescent="0.25">
      <c r="A5915" s="159"/>
      <c r="B5915" s="159"/>
      <c r="C5915" s="159"/>
      <c r="D5915" s="160"/>
    </row>
    <row r="5916" spans="1:4" ht="13.5" x14ac:dyDescent="0.25">
      <c r="A5916" s="159"/>
      <c r="B5916" s="159"/>
      <c r="C5916" s="159"/>
      <c r="D5916" s="160"/>
    </row>
    <row r="5917" spans="1:4" ht="13.5" x14ac:dyDescent="0.25">
      <c r="A5917" s="159"/>
      <c r="B5917" s="159"/>
      <c r="C5917" s="159"/>
      <c r="D5917" s="160"/>
    </row>
    <row r="5918" spans="1:4" ht="13.5" x14ac:dyDescent="0.25">
      <c r="A5918" s="159"/>
      <c r="B5918" s="159"/>
      <c r="C5918" s="159"/>
      <c r="D5918" s="160"/>
    </row>
    <row r="5919" spans="1:4" ht="13.5" x14ac:dyDescent="0.25">
      <c r="A5919" s="159"/>
      <c r="B5919" s="159"/>
      <c r="C5919" s="159"/>
      <c r="D5919" s="160"/>
    </row>
    <row r="5920" spans="1:4" ht="13.5" x14ac:dyDescent="0.25">
      <c r="A5920" s="159"/>
      <c r="B5920" s="159"/>
      <c r="C5920" s="159"/>
      <c r="D5920" s="160"/>
    </row>
    <row r="5921" spans="1:4" ht="13.5" x14ac:dyDescent="0.25">
      <c r="A5921" s="159"/>
      <c r="B5921" s="159"/>
      <c r="C5921" s="159"/>
      <c r="D5921" s="160"/>
    </row>
    <row r="5922" spans="1:4" ht="13.5" x14ac:dyDescent="0.25">
      <c r="A5922" s="159"/>
      <c r="B5922" s="159"/>
      <c r="C5922" s="159"/>
      <c r="D5922" s="160"/>
    </row>
    <row r="5923" spans="1:4" ht="13.5" x14ac:dyDescent="0.25">
      <c r="A5923" s="159"/>
      <c r="B5923" s="159"/>
      <c r="C5923" s="159"/>
      <c r="D5923" s="160"/>
    </row>
    <row r="5924" spans="1:4" ht="13.5" x14ac:dyDescent="0.25">
      <c r="A5924" s="159"/>
      <c r="B5924" s="159"/>
      <c r="C5924" s="159"/>
      <c r="D5924" s="160"/>
    </row>
    <row r="5925" spans="1:4" ht="13.5" x14ac:dyDescent="0.25">
      <c r="A5925" s="159"/>
      <c r="B5925" s="159"/>
      <c r="C5925" s="159"/>
      <c r="D5925" s="160"/>
    </row>
    <row r="5926" spans="1:4" ht="13.5" x14ac:dyDescent="0.25">
      <c r="A5926" s="159"/>
      <c r="B5926" s="159"/>
      <c r="C5926" s="159"/>
      <c r="D5926" s="160"/>
    </row>
    <row r="5927" spans="1:4" ht="13.5" x14ac:dyDescent="0.25">
      <c r="A5927" s="159"/>
      <c r="B5927" s="159"/>
      <c r="C5927" s="159"/>
      <c r="D5927" s="160"/>
    </row>
    <row r="5928" spans="1:4" ht="13.5" x14ac:dyDescent="0.25">
      <c r="A5928" s="159"/>
      <c r="B5928" s="159"/>
      <c r="C5928" s="159"/>
      <c r="D5928" s="160"/>
    </row>
    <row r="5929" spans="1:4" ht="13.5" x14ac:dyDescent="0.25">
      <c r="A5929" s="159"/>
      <c r="B5929" s="159"/>
      <c r="C5929" s="159"/>
      <c r="D5929" s="160"/>
    </row>
    <row r="5930" spans="1:4" ht="13.5" x14ac:dyDescent="0.25">
      <c r="A5930" s="159"/>
      <c r="B5930" s="159"/>
      <c r="C5930" s="159"/>
      <c r="D5930" s="160"/>
    </row>
    <row r="5931" spans="1:4" ht="13.5" x14ac:dyDescent="0.25">
      <c r="A5931" s="159"/>
      <c r="B5931" s="159"/>
      <c r="C5931" s="159"/>
      <c r="D5931" s="160"/>
    </row>
    <row r="5932" spans="1:4" ht="13.5" x14ac:dyDescent="0.25">
      <c r="A5932" s="159"/>
      <c r="B5932" s="159"/>
      <c r="C5932" s="159"/>
      <c r="D5932" s="160"/>
    </row>
    <row r="5933" spans="1:4" ht="13.5" x14ac:dyDescent="0.25">
      <c r="A5933" s="159"/>
      <c r="B5933" s="159"/>
      <c r="C5933" s="159"/>
      <c r="D5933" s="160"/>
    </row>
    <row r="5934" spans="1:4" ht="13.5" x14ac:dyDescent="0.25">
      <c r="A5934" s="159"/>
      <c r="B5934" s="159"/>
      <c r="C5934" s="159"/>
      <c r="D5934" s="160"/>
    </row>
    <row r="5935" spans="1:4" ht="13.5" x14ac:dyDescent="0.25">
      <c r="A5935" s="159"/>
      <c r="B5935" s="159"/>
      <c r="C5935" s="159"/>
      <c r="D5935" s="160"/>
    </row>
    <row r="5936" spans="1:4" ht="13.5" x14ac:dyDescent="0.25">
      <c r="A5936" s="159"/>
      <c r="B5936" s="159"/>
      <c r="C5936" s="159"/>
      <c r="D5936" s="160"/>
    </row>
    <row r="5937" spans="1:4" ht="13.5" x14ac:dyDescent="0.25">
      <c r="A5937" s="159"/>
      <c r="B5937" s="159"/>
      <c r="C5937" s="159"/>
      <c r="D5937" s="160"/>
    </row>
    <row r="5938" spans="1:4" ht="13.5" x14ac:dyDescent="0.25">
      <c r="A5938" s="159"/>
      <c r="B5938" s="159"/>
      <c r="C5938" s="159"/>
      <c r="D5938" s="160"/>
    </row>
    <row r="5939" spans="1:4" ht="13.5" x14ac:dyDescent="0.25">
      <c r="A5939" s="159"/>
      <c r="B5939" s="159"/>
      <c r="C5939" s="159"/>
      <c r="D5939" s="160"/>
    </row>
    <row r="5940" spans="1:4" ht="13.5" x14ac:dyDescent="0.25">
      <c r="A5940" s="159"/>
      <c r="B5940" s="159"/>
      <c r="C5940" s="159"/>
      <c r="D5940" s="160"/>
    </row>
    <row r="5941" spans="1:4" ht="13.5" x14ac:dyDescent="0.25">
      <c r="A5941" s="159"/>
      <c r="B5941" s="159"/>
      <c r="C5941" s="159"/>
      <c r="D5941" s="160"/>
    </row>
    <row r="5942" spans="1:4" ht="13.5" x14ac:dyDescent="0.25">
      <c r="A5942" s="159"/>
      <c r="B5942" s="159"/>
      <c r="C5942" s="159"/>
      <c r="D5942" s="160"/>
    </row>
    <row r="5943" spans="1:4" ht="13.5" x14ac:dyDescent="0.25">
      <c r="A5943" s="159"/>
      <c r="B5943" s="159"/>
      <c r="C5943" s="159"/>
      <c r="D5943" s="160"/>
    </row>
    <row r="5944" spans="1:4" ht="13.5" x14ac:dyDescent="0.25">
      <c r="A5944" s="159"/>
      <c r="B5944" s="159"/>
      <c r="C5944" s="159"/>
      <c r="D5944" s="160"/>
    </row>
    <row r="5945" spans="1:4" ht="13.5" x14ac:dyDescent="0.25">
      <c r="A5945" s="159"/>
      <c r="B5945" s="159"/>
      <c r="C5945" s="159"/>
      <c r="D5945" s="160"/>
    </row>
    <row r="5946" spans="1:4" ht="13.5" x14ac:dyDescent="0.25">
      <c r="A5946" s="159"/>
      <c r="B5946" s="159"/>
      <c r="C5946" s="159"/>
      <c r="D5946" s="160"/>
    </row>
    <row r="5947" spans="1:4" ht="13.5" x14ac:dyDescent="0.25">
      <c r="A5947" s="159"/>
      <c r="B5947" s="159"/>
      <c r="C5947" s="159"/>
      <c r="D5947" s="160"/>
    </row>
    <row r="5948" spans="1:4" ht="13.5" x14ac:dyDescent="0.25">
      <c r="A5948" s="159"/>
      <c r="B5948" s="159"/>
      <c r="C5948" s="159"/>
      <c r="D5948" s="160"/>
    </row>
    <row r="5949" spans="1:4" ht="13.5" x14ac:dyDescent="0.25">
      <c r="A5949" s="159"/>
      <c r="B5949" s="159"/>
      <c r="C5949" s="159"/>
      <c r="D5949" s="160"/>
    </row>
    <row r="5950" spans="1:4" ht="13.5" x14ac:dyDescent="0.25">
      <c r="A5950" s="159"/>
      <c r="B5950" s="159"/>
      <c r="C5950" s="159"/>
      <c r="D5950" s="160"/>
    </row>
    <row r="5951" spans="1:4" ht="13.5" x14ac:dyDescent="0.25">
      <c r="A5951" s="159"/>
      <c r="B5951" s="159"/>
      <c r="C5951" s="159"/>
      <c r="D5951" s="160"/>
    </row>
    <row r="5952" spans="1:4" ht="13.5" x14ac:dyDescent="0.25">
      <c r="A5952" s="159"/>
      <c r="B5952" s="159"/>
      <c r="C5952" s="159"/>
      <c r="D5952" s="160"/>
    </row>
    <row r="5953" spans="1:4" ht="13.5" x14ac:dyDescent="0.25">
      <c r="A5953" s="159"/>
      <c r="B5953" s="159"/>
      <c r="C5953" s="159"/>
      <c r="D5953" s="160"/>
    </row>
    <row r="5954" spans="1:4" ht="13.5" x14ac:dyDescent="0.25">
      <c r="A5954" s="159"/>
      <c r="B5954" s="159"/>
      <c r="C5954" s="159"/>
      <c r="D5954" s="160"/>
    </row>
    <row r="5955" spans="1:4" ht="13.5" x14ac:dyDescent="0.25">
      <c r="A5955" s="159"/>
      <c r="B5955" s="159"/>
      <c r="C5955" s="159"/>
      <c r="D5955" s="160"/>
    </row>
    <row r="5956" spans="1:4" ht="13.5" x14ac:dyDescent="0.25">
      <c r="A5956" s="159"/>
      <c r="B5956" s="159"/>
      <c r="C5956" s="159"/>
      <c r="D5956" s="160"/>
    </row>
    <row r="5957" spans="1:4" ht="13.5" x14ac:dyDescent="0.25">
      <c r="A5957" s="159"/>
      <c r="B5957" s="159"/>
      <c r="C5957" s="159"/>
      <c r="D5957" s="160"/>
    </row>
    <row r="5958" spans="1:4" ht="13.5" x14ac:dyDescent="0.25">
      <c r="A5958" s="159"/>
      <c r="B5958" s="159"/>
      <c r="C5958" s="159"/>
      <c r="D5958" s="160"/>
    </row>
    <row r="5959" spans="1:4" ht="13.5" x14ac:dyDescent="0.25">
      <c r="A5959" s="159"/>
      <c r="B5959" s="159"/>
      <c r="C5959" s="159"/>
      <c r="D5959" s="160"/>
    </row>
    <row r="5960" spans="1:4" ht="13.5" x14ac:dyDescent="0.25">
      <c r="A5960" s="159"/>
      <c r="B5960" s="159"/>
      <c r="C5960" s="159"/>
      <c r="D5960" s="160"/>
    </row>
    <row r="5961" spans="1:4" ht="13.5" x14ac:dyDescent="0.25">
      <c r="A5961" s="159"/>
      <c r="B5961" s="159"/>
      <c r="C5961" s="159"/>
      <c r="D5961" s="160"/>
    </row>
    <row r="5962" spans="1:4" ht="13.5" x14ac:dyDescent="0.25">
      <c r="A5962" s="159"/>
      <c r="B5962" s="159"/>
      <c r="C5962" s="159"/>
      <c r="D5962" s="160"/>
    </row>
    <row r="5963" spans="1:4" ht="13.5" x14ac:dyDescent="0.25">
      <c r="A5963" s="159"/>
      <c r="B5963" s="159"/>
      <c r="C5963" s="159"/>
      <c r="D5963" s="160"/>
    </row>
    <row r="5964" spans="1:4" ht="13.5" x14ac:dyDescent="0.25">
      <c r="A5964" s="159"/>
      <c r="B5964" s="159"/>
      <c r="C5964" s="159"/>
      <c r="D5964" s="160"/>
    </row>
    <row r="5965" spans="1:4" ht="13.5" x14ac:dyDescent="0.25">
      <c r="A5965" s="159"/>
      <c r="B5965" s="159"/>
      <c r="C5965" s="159"/>
      <c r="D5965" s="160"/>
    </row>
    <row r="5966" spans="1:4" ht="13.5" x14ac:dyDescent="0.25">
      <c r="A5966" s="159"/>
      <c r="B5966" s="159"/>
      <c r="C5966" s="159"/>
      <c r="D5966" s="160"/>
    </row>
    <row r="5967" spans="1:4" ht="13.5" x14ac:dyDescent="0.25">
      <c r="A5967" s="159"/>
      <c r="B5967" s="159"/>
      <c r="C5967" s="159"/>
      <c r="D5967" s="160"/>
    </row>
    <row r="5968" spans="1:4" ht="13.5" x14ac:dyDescent="0.25">
      <c r="A5968" s="159"/>
      <c r="B5968" s="159"/>
      <c r="C5968" s="159"/>
      <c r="D5968" s="160"/>
    </row>
    <row r="5969" spans="1:4" ht="13.5" x14ac:dyDescent="0.25">
      <c r="A5969" s="159"/>
      <c r="B5969" s="159"/>
      <c r="C5969" s="159"/>
      <c r="D5969" s="160"/>
    </row>
    <row r="5970" spans="1:4" ht="13.5" x14ac:dyDescent="0.25">
      <c r="A5970" s="159"/>
      <c r="B5970" s="159"/>
      <c r="C5970" s="159"/>
      <c r="D5970" s="160"/>
    </row>
    <row r="5971" spans="1:4" ht="13.5" x14ac:dyDescent="0.25">
      <c r="A5971" s="159"/>
      <c r="B5971" s="159"/>
      <c r="C5971" s="159"/>
      <c r="D5971" s="160"/>
    </row>
    <row r="5972" spans="1:4" ht="13.5" x14ac:dyDescent="0.25">
      <c r="A5972" s="159"/>
      <c r="B5972" s="159"/>
      <c r="C5972" s="159"/>
      <c r="D5972" s="160"/>
    </row>
    <row r="5973" spans="1:4" ht="13.5" x14ac:dyDescent="0.25">
      <c r="A5973" s="159"/>
      <c r="B5973" s="159"/>
      <c r="C5973" s="159"/>
      <c r="D5973" s="160"/>
    </row>
    <row r="5974" spans="1:4" ht="13.5" x14ac:dyDescent="0.25">
      <c r="A5974" s="159"/>
      <c r="B5974" s="159"/>
      <c r="C5974" s="159"/>
      <c r="D5974" s="160"/>
    </row>
    <row r="5975" spans="1:4" ht="13.5" x14ac:dyDescent="0.25">
      <c r="A5975" s="159"/>
      <c r="B5975" s="159"/>
      <c r="C5975" s="159"/>
      <c r="D5975" s="160"/>
    </row>
    <row r="5976" spans="1:4" ht="13.5" x14ac:dyDescent="0.25">
      <c r="A5976" s="159"/>
      <c r="B5976" s="159"/>
      <c r="C5976" s="159"/>
      <c r="D5976" s="160"/>
    </row>
    <row r="5977" spans="1:4" ht="13.5" x14ac:dyDescent="0.25">
      <c r="A5977" s="159"/>
      <c r="B5977" s="159"/>
      <c r="C5977" s="159"/>
      <c r="D5977" s="160"/>
    </row>
    <row r="5978" spans="1:4" ht="13.5" x14ac:dyDescent="0.25">
      <c r="A5978" s="159"/>
      <c r="B5978" s="159"/>
      <c r="C5978" s="159"/>
      <c r="D5978" s="160"/>
    </row>
    <row r="5979" spans="1:4" ht="13.5" x14ac:dyDescent="0.25">
      <c r="A5979" s="159"/>
      <c r="B5979" s="159"/>
      <c r="C5979" s="159"/>
      <c r="D5979" s="160"/>
    </row>
    <row r="5980" spans="1:4" ht="13.5" x14ac:dyDescent="0.25">
      <c r="A5980" s="159"/>
      <c r="B5980" s="159"/>
      <c r="C5980" s="159"/>
      <c r="D5980" s="160"/>
    </row>
    <row r="5981" spans="1:4" ht="13.5" x14ac:dyDescent="0.25">
      <c r="A5981" s="159"/>
      <c r="B5981" s="159"/>
      <c r="C5981" s="159"/>
      <c r="D5981" s="160"/>
    </row>
    <row r="5982" spans="1:4" ht="13.5" x14ac:dyDescent="0.25">
      <c r="A5982" s="159"/>
      <c r="B5982" s="159"/>
      <c r="C5982" s="159"/>
      <c r="D5982" s="160"/>
    </row>
    <row r="5983" spans="1:4" ht="13.5" x14ac:dyDescent="0.25">
      <c r="A5983" s="159"/>
      <c r="B5983" s="159"/>
      <c r="C5983" s="159"/>
      <c r="D5983" s="160"/>
    </row>
    <row r="5984" spans="1:4" ht="13.5" x14ac:dyDescent="0.25">
      <c r="A5984" s="159"/>
      <c r="B5984" s="159"/>
      <c r="C5984" s="159"/>
      <c r="D5984" s="160"/>
    </row>
    <row r="5985" spans="1:4" ht="13.5" x14ac:dyDescent="0.25">
      <c r="A5985" s="159"/>
      <c r="B5985" s="159"/>
      <c r="C5985" s="159"/>
      <c r="D5985" s="160"/>
    </row>
    <row r="5986" spans="1:4" ht="13.5" x14ac:dyDescent="0.25">
      <c r="A5986" s="159"/>
      <c r="B5986" s="159"/>
      <c r="C5986" s="159"/>
      <c r="D5986" s="160"/>
    </row>
    <row r="5987" spans="1:4" ht="13.5" x14ac:dyDescent="0.25">
      <c r="A5987" s="159"/>
      <c r="B5987" s="159"/>
      <c r="C5987" s="159"/>
      <c r="D5987" s="160"/>
    </row>
    <row r="5988" spans="1:4" ht="13.5" x14ac:dyDescent="0.25">
      <c r="A5988" s="159"/>
      <c r="B5988" s="159"/>
      <c r="C5988" s="159"/>
      <c r="D5988" s="160"/>
    </row>
    <row r="5989" spans="1:4" ht="13.5" x14ac:dyDescent="0.25">
      <c r="A5989" s="159"/>
      <c r="B5989" s="159"/>
      <c r="C5989" s="159"/>
      <c r="D5989" s="160"/>
    </row>
    <row r="5990" spans="1:4" ht="13.5" x14ac:dyDescent="0.25">
      <c r="A5990" s="159"/>
      <c r="B5990" s="159"/>
      <c r="C5990" s="159"/>
      <c r="D5990" s="160"/>
    </row>
    <row r="5991" spans="1:4" ht="13.5" x14ac:dyDescent="0.25">
      <c r="A5991" s="159"/>
      <c r="B5991" s="159"/>
      <c r="C5991" s="159"/>
      <c r="D5991" s="160"/>
    </row>
    <row r="5992" spans="1:4" ht="13.5" x14ac:dyDescent="0.25">
      <c r="A5992" s="159"/>
      <c r="B5992" s="159"/>
      <c r="C5992" s="159"/>
      <c r="D5992" s="160"/>
    </row>
    <row r="5993" spans="1:4" ht="13.5" x14ac:dyDescent="0.25">
      <c r="A5993" s="159"/>
      <c r="B5993" s="159"/>
      <c r="C5993" s="159"/>
      <c r="D5993" s="160"/>
    </row>
    <row r="5994" spans="1:4" ht="13.5" x14ac:dyDescent="0.25">
      <c r="A5994" s="159"/>
      <c r="B5994" s="159"/>
      <c r="C5994" s="159"/>
      <c r="D5994" s="160"/>
    </row>
    <row r="5995" spans="1:4" ht="13.5" x14ac:dyDescent="0.25">
      <c r="A5995" s="159"/>
      <c r="B5995" s="159"/>
      <c r="C5995" s="159"/>
      <c r="D5995" s="160"/>
    </row>
    <row r="5996" spans="1:4" ht="13.5" x14ac:dyDescent="0.25">
      <c r="A5996" s="159"/>
      <c r="B5996" s="159"/>
      <c r="C5996" s="159"/>
      <c r="D5996" s="160"/>
    </row>
    <row r="5997" spans="1:4" ht="13.5" x14ac:dyDescent="0.25">
      <c r="A5997" s="159"/>
      <c r="B5997" s="159"/>
      <c r="C5997" s="159"/>
      <c r="D5997" s="160"/>
    </row>
    <row r="5998" spans="1:4" ht="13.5" x14ac:dyDescent="0.25">
      <c r="A5998" s="159"/>
      <c r="B5998" s="159"/>
      <c r="C5998" s="159"/>
      <c r="D5998" s="160"/>
    </row>
    <row r="5999" spans="1:4" ht="13.5" x14ac:dyDescent="0.25">
      <c r="A5999" s="159"/>
      <c r="B5999" s="159"/>
      <c r="C5999" s="159"/>
      <c r="D5999" s="160"/>
    </row>
    <row r="6000" spans="1:4" ht="13.5" x14ac:dyDescent="0.25">
      <c r="A6000" s="159"/>
      <c r="B6000" s="159"/>
      <c r="C6000" s="159"/>
      <c r="D6000" s="160"/>
    </row>
    <row r="6001" spans="1:4" ht="13.5" x14ac:dyDescent="0.25">
      <c r="A6001" s="159"/>
      <c r="B6001" s="159"/>
      <c r="C6001" s="159"/>
      <c r="D6001" s="160"/>
    </row>
    <row r="6002" spans="1:4" ht="13.5" x14ac:dyDescent="0.25">
      <c r="A6002" s="159"/>
      <c r="B6002" s="159"/>
      <c r="C6002" s="159"/>
      <c r="D6002" s="160"/>
    </row>
    <row r="6003" spans="1:4" ht="13.5" x14ac:dyDescent="0.25">
      <c r="A6003" s="159"/>
      <c r="B6003" s="159"/>
      <c r="C6003" s="159"/>
      <c r="D6003" s="160"/>
    </row>
    <row r="6004" spans="1:4" ht="13.5" x14ac:dyDescent="0.25">
      <c r="A6004" s="159"/>
      <c r="B6004" s="159"/>
      <c r="C6004" s="159"/>
      <c r="D6004" s="160"/>
    </row>
    <row r="6005" spans="1:4" ht="13.5" x14ac:dyDescent="0.25">
      <c r="A6005" s="159"/>
      <c r="B6005" s="159"/>
      <c r="C6005" s="159"/>
      <c r="D6005" s="160"/>
    </row>
    <row r="6006" spans="1:4" ht="13.5" x14ac:dyDescent="0.25">
      <c r="A6006" s="159"/>
      <c r="B6006" s="159"/>
      <c r="C6006" s="159"/>
      <c r="D6006" s="160"/>
    </row>
    <row r="6007" spans="1:4" ht="13.5" x14ac:dyDescent="0.25">
      <c r="A6007" s="159"/>
      <c r="B6007" s="159"/>
      <c r="C6007" s="159"/>
      <c r="D6007" s="160"/>
    </row>
    <row r="6008" spans="1:4" ht="13.5" x14ac:dyDescent="0.25">
      <c r="A6008" s="159"/>
      <c r="B6008" s="159"/>
      <c r="C6008" s="159"/>
      <c r="D6008" s="160"/>
    </row>
    <row r="6009" spans="1:4" ht="13.5" x14ac:dyDescent="0.25">
      <c r="A6009" s="159"/>
      <c r="B6009" s="159"/>
      <c r="C6009" s="159"/>
      <c r="D6009" s="160"/>
    </row>
    <row r="6010" spans="1:4" ht="13.5" x14ac:dyDescent="0.25">
      <c r="A6010" s="159"/>
      <c r="B6010" s="159"/>
      <c r="C6010" s="159"/>
      <c r="D6010" s="160"/>
    </row>
    <row r="6011" spans="1:4" ht="13.5" x14ac:dyDescent="0.25">
      <c r="A6011" s="159"/>
      <c r="B6011" s="159"/>
      <c r="C6011" s="159"/>
      <c r="D6011" s="160"/>
    </row>
    <row r="6012" spans="1:4" ht="13.5" x14ac:dyDescent="0.25">
      <c r="A6012" s="159"/>
      <c r="B6012" s="159"/>
      <c r="C6012" s="159"/>
      <c r="D6012" s="160"/>
    </row>
    <row r="6013" spans="1:4" ht="13.5" x14ac:dyDescent="0.25">
      <c r="A6013" s="159"/>
      <c r="B6013" s="159"/>
      <c r="C6013" s="159"/>
      <c r="D6013" s="160"/>
    </row>
    <row r="6014" spans="1:4" ht="13.5" x14ac:dyDescent="0.25">
      <c r="A6014" s="159"/>
      <c r="B6014" s="159"/>
      <c r="C6014" s="159"/>
      <c r="D6014" s="160"/>
    </row>
    <row r="6015" spans="1:4" ht="13.5" x14ac:dyDescent="0.25">
      <c r="A6015" s="159"/>
      <c r="B6015" s="159"/>
      <c r="C6015" s="159"/>
      <c r="D6015" s="160"/>
    </row>
    <row r="6016" spans="1:4" ht="13.5" x14ac:dyDescent="0.25">
      <c r="A6016" s="159"/>
      <c r="B6016" s="159"/>
      <c r="C6016" s="159"/>
      <c r="D6016" s="160"/>
    </row>
    <row r="6017" spans="1:4" ht="13.5" x14ac:dyDescent="0.25">
      <c r="A6017" s="159"/>
      <c r="B6017" s="159"/>
      <c r="C6017" s="159"/>
      <c r="D6017" s="160"/>
    </row>
    <row r="6018" spans="1:4" ht="13.5" x14ac:dyDescent="0.25">
      <c r="A6018" s="159"/>
      <c r="B6018" s="159"/>
      <c r="C6018" s="159"/>
      <c r="D6018" s="160"/>
    </row>
    <row r="6019" spans="1:4" ht="13.5" x14ac:dyDescent="0.25">
      <c r="A6019" s="159"/>
      <c r="B6019" s="159"/>
      <c r="C6019" s="159"/>
      <c r="D6019" s="160"/>
    </row>
    <row r="6020" spans="1:4" ht="13.5" x14ac:dyDescent="0.25">
      <c r="A6020" s="159"/>
      <c r="B6020" s="159"/>
      <c r="C6020" s="159"/>
      <c r="D6020" s="160"/>
    </row>
    <row r="6021" spans="1:4" ht="13.5" x14ac:dyDescent="0.25">
      <c r="A6021" s="159"/>
      <c r="B6021" s="159"/>
      <c r="C6021" s="159"/>
      <c r="D6021" s="160"/>
    </row>
    <row r="6022" spans="1:4" ht="13.5" x14ac:dyDescent="0.25">
      <c r="A6022" s="159"/>
      <c r="B6022" s="159"/>
      <c r="C6022" s="159"/>
      <c r="D6022" s="160"/>
    </row>
    <row r="6023" spans="1:4" ht="13.5" x14ac:dyDescent="0.25">
      <c r="A6023" s="159"/>
      <c r="B6023" s="159"/>
      <c r="C6023" s="159"/>
      <c r="D6023" s="160"/>
    </row>
    <row r="6024" spans="1:4" ht="13.5" x14ac:dyDescent="0.25">
      <c r="A6024" s="159"/>
      <c r="B6024" s="159"/>
      <c r="C6024" s="159"/>
      <c r="D6024" s="160"/>
    </row>
    <row r="6025" spans="1:4" ht="13.5" x14ac:dyDescent="0.25">
      <c r="A6025" s="159"/>
      <c r="B6025" s="159"/>
      <c r="C6025" s="159"/>
      <c r="D6025" s="160"/>
    </row>
    <row r="6026" spans="1:4" ht="13.5" x14ac:dyDescent="0.25">
      <c r="A6026" s="159"/>
      <c r="B6026" s="159"/>
      <c r="C6026" s="159"/>
      <c r="D6026" s="160"/>
    </row>
    <row r="6027" spans="1:4" ht="13.5" x14ac:dyDescent="0.25">
      <c r="A6027" s="159"/>
      <c r="B6027" s="159"/>
      <c r="C6027" s="159"/>
      <c r="D6027" s="160"/>
    </row>
    <row r="6028" spans="1:4" ht="13.5" x14ac:dyDescent="0.25">
      <c r="A6028" s="159"/>
      <c r="B6028" s="159"/>
      <c r="C6028" s="159"/>
      <c r="D6028" s="160"/>
    </row>
    <row r="6029" spans="1:4" ht="13.5" x14ac:dyDescent="0.25">
      <c r="A6029" s="159"/>
      <c r="B6029" s="159"/>
      <c r="C6029" s="159"/>
      <c r="D6029" s="160"/>
    </row>
    <row r="6030" spans="1:4" ht="13.5" x14ac:dyDescent="0.25">
      <c r="A6030" s="159"/>
      <c r="B6030" s="159"/>
      <c r="C6030" s="159"/>
      <c r="D6030" s="160"/>
    </row>
    <row r="6031" spans="1:4" ht="13.5" x14ac:dyDescent="0.25">
      <c r="A6031" s="159"/>
      <c r="B6031" s="159"/>
      <c r="C6031" s="159"/>
      <c r="D6031" s="160"/>
    </row>
    <row r="6032" spans="1:4" ht="13.5" x14ac:dyDescent="0.25">
      <c r="A6032" s="159"/>
      <c r="B6032" s="159"/>
      <c r="C6032" s="159"/>
      <c r="D6032" s="160"/>
    </row>
    <row r="6033" spans="1:4" ht="13.5" x14ac:dyDescent="0.25">
      <c r="A6033" s="159"/>
      <c r="B6033" s="159"/>
      <c r="C6033" s="159"/>
      <c r="D6033" s="160"/>
    </row>
    <row r="6034" spans="1:4" ht="13.5" x14ac:dyDescent="0.25">
      <c r="A6034" s="159"/>
      <c r="B6034" s="159"/>
      <c r="C6034" s="159"/>
      <c r="D6034" s="160"/>
    </row>
    <row r="6035" spans="1:4" ht="13.5" x14ac:dyDescent="0.25">
      <c r="A6035" s="159"/>
      <c r="B6035" s="159"/>
      <c r="C6035" s="159"/>
      <c r="D6035" s="160"/>
    </row>
    <row r="6036" spans="1:4" ht="13.5" x14ac:dyDescent="0.25">
      <c r="A6036" s="159"/>
      <c r="B6036" s="159"/>
      <c r="C6036" s="159"/>
      <c r="D6036" s="160"/>
    </row>
    <row r="6037" spans="1:4" ht="13.5" x14ac:dyDescent="0.25">
      <c r="A6037" s="159"/>
      <c r="B6037" s="159"/>
      <c r="C6037" s="159"/>
      <c r="D6037" s="160"/>
    </row>
    <row r="6038" spans="1:4" ht="13.5" x14ac:dyDescent="0.25">
      <c r="A6038" s="159"/>
      <c r="B6038" s="159"/>
      <c r="C6038" s="159"/>
      <c r="D6038" s="160"/>
    </row>
    <row r="6039" spans="1:4" ht="13.5" x14ac:dyDescent="0.25">
      <c r="A6039" s="159"/>
      <c r="B6039" s="159"/>
      <c r="C6039" s="159"/>
      <c r="D6039" s="160"/>
    </row>
    <row r="6040" spans="1:4" ht="13.5" x14ac:dyDescent="0.25">
      <c r="A6040" s="159"/>
      <c r="B6040" s="159"/>
      <c r="C6040" s="159"/>
      <c r="D6040" s="160"/>
    </row>
    <row r="6041" spans="1:4" ht="13.5" x14ac:dyDescent="0.25">
      <c r="A6041" s="159"/>
      <c r="B6041" s="159"/>
      <c r="C6041" s="159"/>
      <c r="D6041" s="160"/>
    </row>
    <row r="6042" spans="1:4" ht="13.5" x14ac:dyDescent="0.25">
      <c r="A6042" s="159"/>
      <c r="B6042" s="159"/>
      <c r="C6042" s="159"/>
      <c r="D6042" s="160"/>
    </row>
    <row r="6043" spans="1:4" ht="13.5" x14ac:dyDescent="0.25">
      <c r="A6043" s="159"/>
      <c r="B6043" s="159"/>
      <c r="C6043" s="159"/>
      <c r="D6043" s="160"/>
    </row>
    <row r="6044" spans="1:4" ht="13.5" x14ac:dyDescent="0.25">
      <c r="A6044" s="159"/>
      <c r="B6044" s="159"/>
      <c r="C6044" s="159"/>
      <c r="D6044" s="160"/>
    </row>
    <row r="6045" spans="1:4" ht="13.5" x14ac:dyDescent="0.25">
      <c r="A6045" s="159"/>
      <c r="B6045" s="159"/>
      <c r="C6045" s="159"/>
      <c r="D6045" s="160"/>
    </row>
    <row r="6046" spans="1:4" ht="13.5" x14ac:dyDescent="0.25">
      <c r="A6046" s="159"/>
      <c r="B6046" s="159"/>
      <c r="C6046" s="159"/>
      <c r="D6046" s="160"/>
    </row>
    <row r="6047" spans="1:4" ht="13.5" x14ac:dyDescent="0.25">
      <c r="A6047" s="159"/>
      <c r="B6047" s="159"/>
      <c r="C6047" s="159"/>
      <c r="D6047" s="160"/>
    </row>
    <row r="6048" spans="1:4" ht="13.5" x14ac:dyDescent="0.25">
      <c r="A6048" s="159"/>
      <c r="B6048" s="159"/>
      <c r="C6048" s="159"/>
      <c r="D6048" s="160"/>
    </row>
    <row r="6049" spans="1:4" ht="13.5" x14ac:dyDescent="0.25">
      <c r="A6049" s="159"/>
      <c r="B6049" s="159"/>
      <c r="C6049" s="159"/>
      <c r="D6049" s="160"/>
    </row>
    <row r="6050" spans="1:4" ht="13.5" x14ac:dyDescent="0.25">
      <c r="A6050" s="159"/>
      <c r="B6050" s="159"/>
      <c r="C6050" s="159"/>
      <c r="D6050" s="160"/>
    </row>
    <row r="6051" spans="1:4" ht="13.5" x14ac:dyDescent="0.25">
      <c r="A6051" s="159"/>
      <c r="B6051" s="159"/>
      <c r="C6051" s="159"/>
      <c r="D6051" s="160"/>
    </row>
    <row r="6052" spans="1:4" ht="13.5" x14ac:dyDescent="0.25">
      <c r="A6052" s="159"/>
      <c r="B6052" s="159"/>
      <c r="C6052" s="159"/>
      <c r="D6052" s="160"/>
    </row>
    <row r="6053" spans="1:4" ht="13.5" x14ac:dyDescent="0.25">
      <c r="A6053" s="159"/>
      <c r="B6053" s="159"/>
      <c r="C6053" s="159"/>
      <c r="D6053" s="160"/>
    </row>
    <row r="6054" spans="1:4" ht="13.5" x14ac:dyDescent="0.25">
      <c r="A6054" s="159"/>
      <c r="B6054" s="159"/>
      <c r="C6054" s="159"/>
      <c r="D6054" s="160"/>
    </row>
    <row r="6055" spans="1:4" ht="13.5" x14ac:dyDescent="0.25">
      <c r="A6055" s="159"/>
      <c r="B6055" s="159"/>
      <c r="C6055" s="159"/>
      <c r="D6055" s="160"/>
    </row>
    <row r="6056" spans="1:4" ht="13.5" x14ac:dyDescent="0.25">
      <c r="A6056" s="159"/>
      <c r="B6056" s="159"/>
      <c r="C6056" s="159"/>
      <c r="D6056" s="160"/>
    </row>
    <row r="6057" spans="1:4" ht="13.5" x14ac:dyDescent="0.25">
      <c r="A6057" s="159"/>
      <c r="B6057" s="159"/>
      <c r="C6057" s="159"/>
      <c r="D6057" s="160"/>
    </row>
    <row r="6058" spans="1:4" ht="13.5" x14ac:dyDescent="0.25">
      <c r="A6058" s="159"/>
      <c r="B6058" s="159"/>
      <c r="C6058" s="159"/>
      <c r="D6058" s="160"/>
    </row>
    <row r="6059" spans="1:4" ht="13.5" x14ac:dyDescent="0.25">
      <c r="A6059" s="159"/>
      <c r="B6059" s="159"/>
      <c r="C6059" s="159"/>
      <c r="D6059" s="160"/>
    </row>
    <row r="6060" spans="1:4" ht="13.5" x14ac:dyDescent="0.25">
      <c r="A6060" s="159"/>
      <c r="B6060" s="159"/>
      <c r="C6060" s="159"/>
      <c r="D6060" s="160"/>
    </row>
    <row r="6061" spans="1:4" ht="13.5" x14ac:dyDescent="0.25">
      <c r="A6061" s="159"/>
      <c r="B6061" s="159"/>
      <c r="C6061" s="159"/>
      <c r="D6061" s="160"/>
    </row>
    <row r="6062" spans="1:4" ht="13.5" x14ac:dyDescent="0.25">
      <c r="A6062" s="159"/>
      <c r="B6062" s="159"/>
      <c r="C6062" s="159"/>
      <c r="D6062" s="160"/>
    </row>
    <row r="6063" spans="1:4" ht="13.5" x14ac:dyDescent="0.25">
      <c r="A6063" s="159"/>
      <c r="B6063" s="159"/>
      <c r="C6063" s="159"/>
      <c r="D6063" s="160"/>
    </row>
    <row r="6064" spans="1:4" ht="13.5" x14ac:dyDescent="0.25">
      <c r="A6064" s="159"/>
      <c r="B6064" s="159"/>
      <c r="C6064" s="159"/>
      <c r="D6064" s="160"/>
    </row>
    <row r="6065" spans="1:4" ht="13.5" x14ac:dyDescent="0.25">
      <c r="A6065" s="159"/>
      <c r="B6065" s="159"/>
      <c r="C6065" s="159"/>
      <c r="D6065" s="160"/>
    </row>
    <row r="6066" spans="1:4" ht="13.5" x14ac:dyDescent="0.25">
      <c r="A6066" s="159"/>
      <c r="B6066" s="159"/>
      <c r="C6066" s="159"/>
      <c r="D6066" s="160"/>
    </row>
    <row r="6067" spans="1:4" ht="13.5" x14ac:dyDescent="0.25">
      <c r="A6067" s="159"/>
      <c r="B6067" s="159"/>
      <c r="C6067" s="159"/>
      <c r="D6067" s="160"/>
    </row>
    <row r="6068" spans="1:4" ht="13.5" x14ac:dyDescent="0.25">
      <c r="A6068" s="159"/>
      <c r="B6068" s="159"/>
      <c r="C6068" s="159"/>
      <c r="D6068" s="160"/>
    </row>
    <row r="6069" spans="1:4" ht="13.5" x14ac:dyDescent="0.25">
      <c r="A6069" s="159"/>
      <c r="B6069" s="159"/>
      <c r="C6069" s="159"/>
      <c r="D6069" s="160"/>
    </row>
    <row r="6070" spans="1:4" ht="13.5" x14ac:dyDescent="0.25">
      <c r="A6070" s="159"/>
      <c r="B6070" s="159"/>
      <c r="C6070" s="159"/>
      <c r="D6070" s="160"/>
    </row>
    <row r="6071" spans="1:4" ht="13.5" x14ac:dyDescent="0.25">
      <c r="A6071" s="159"/>
      <c r="B6071" s="159"/>
      <c r="C6071" s="159"/>
      <c r="D6071" s="160"/>
    </row>
    <row r="6072" spans="1:4" ht="13.5" x14ac:dyDescent="0.25">
      <c r="A6072" s="159"/>
      <c r="B6072" s="159"/>
      <c r="C6072" s="159"/>
      <c r="D6072" s="160"/>
    </row>
    <row r="6073" spans="1:4" ht="13.5" x14ac:dyDescent="0.25">
      <c r="A6073" s="159"/>
      <c r="B6073" s="159"/>
      <c r="C6073" s="159"/>
      <c r="D6073" s="160"/>
    </row>
    <row r="6074" spans="1:4" ht="13.5" x14ac:dyDescent="0.25">
      <c r="A6074" s="159"/>
      <c r="B6074" s="159"/>
      <c r="C6074" s="159"/>
      <c r="D6074" s="160"/>
    </row>
    <row r="6075" spans="1:4" ht="13.5" x14ac:dyDescent="0.25">
      <c r="A6075" s="159"/>
      <c r="B6075" s="159"/>
      <c r="C6075" s="159"/>
      <c r="D6075" s="160"/>
    </row>
    <row r="6076" spans="1:4" ht="13.5" x14ac:dyDescent="0.25">
      <c r="A6076" s="159"/>
      <c r="B6076" s="159"/>
      <c r="C6076" s="159"/>
      <c r="D6076" s="160"/>
    </row>
    <row r="6077" spans="1:4" ht="13.5" x14ac:dyDescent="0.25">
      <c r="A6077" s="159"/>
      <c r="B6077" s="159"/>
      <c r="C6077" s="159"/>
      <c r="D6077" s="160"/>
    </row>
    <row r="6078" spans="1:4" ht="13.5" x14ac:dyDescent="0.25">
      <c r="A6078" s="159"/>
      <c r="B6078" s="159"/>
      <c r="C6078" s="159"/>
      <c r="D6078" s="160"/>
    </row>
    <row r="6079" spans="1:4" ht="13.5" x14ac:dyDescent="0.25">
      <c r="A6079" s="159"/>
      <c r="B6079" s="159"/>
      <c r="C6079" s="159"/>
      <c r="D6079" s="160"/>
    </row>
    <row r="6080" spans="1:4" ht="13.5" x14ac:dyDescent="0.25">
      <c r="A6080" s="159"/>
      <c r="B6080" s="159"/>
      <c r="C6080" s="159"/>
      <c r="D6080" s="160"/>
    </row>
    <row r="6081" spans="1:4" ht="13.5" x14ac:dyDescent="0.25">
      <c r="A6081" s="159"/>
      <c r="B6081" s="159"/>
      <c r="C6081" s="159"/>
      <c r="D6081" s="160"/>
    </row>
    <row r="6082" spans="1:4" ht="13.5" x14ac:dyDescent="0.25">
      <c r="A6082" s="159"/>
      <c r="B6082" s="159"/>
      <c r="C6082" s="159"/>
      <c r="D6082" s="160"/>
    </row>
    <row r="6083" spans="1:4" ht="13.5" x14ac:dyDescent="0.25">
      <c r="A6083" s="159"/>
      <c r="B6083" s="159"/>
      <c r="C6083" s="159"/>
      <c r="D6083" s="160"/>
    </row>
    <row r="6084" spans="1:4" ht="13.5" x14ac:dyDescent="0.25">
      <c r="A6084" s="159"/>
      <c r="B6084" s="159"/>
      <c r="C6084" s="159"/>
      <c r="D6084" s="160"/>
    </row>
    <row r="6085" spans="1:4" ht="13.5" x14ac:dyDescent="0.25">
      <c r="A6085" s="159"/>
      <c r="B6085" s="159"/>
      <c r="C6085" s="159"/>
      <c r="D6085" s="160"/>
    </row>
    <row r="6086" spans="1:4" ht="13.5" x14ac:dyDescent="0.25">
      <c r="A6086" s="159"/>
      <c r="B6086" s="159"/>
      <c r="C6086" s="159"/>
      <c r="D6086" s="160"/>
    </row>
    <row r="6087" spans="1:4" ht="13.5" x14ac:dyDescent="0.25">
      <c r="A6087" s="159"/>
      <c r="B6087" s="159"/>
      <c r="C6087" s="159"/>
      <c r="D6087" s="160"/>
    </row>
    <row r="6088" spans="1:4" ht="13.5" x14ac:dyDescent="0.25">
      <c r="A6088" s="159"/>
      <c r="B6088" s="159"/>
      <c r="C6088" s="159"/>
      <c r="D6088" s="160"/>
    </row>
    <row r="6089" spans="1:4" ht="13.5" x14ac:dyDescent="0.25">
      <c r="A6089" s="159"/>
      <c r="B6089" s="159"/>
      <c r="C6089" s="159"/>
      <c r="D6089" s="160"/>
    </row>
    <row r="6090" spans="1:4" ht="13.5" x14ac:dyDescent="0.25">
      <c r="A6090" s="159"/>
      <c r="B6090" s="159"/>
      <c r="C6090" s="159"/>
      <c r="D6090" s="160"/>
    </row>
    <row r="6091" spans="1:4" ht="13.5" x14ac:dyDescent="0.25">
      <c r="A6091" s="159"/>
      <c r="B6091" s="159"/>
      <c r="C6091" s="159"/>
      <c r="D6091" s="160"/>
    </row>
    <row r="6092" spans="1:4" ht="13.5" x14ac:dyDescent="0.25">
      <c r="A6092" s="159"/>
      <c r="B6092" s="159"/>
      <c r="C6092" s="159"/>
      <c r="D6092" s="160"/>
    </row>
    <row r="6093" spans="1:4" ht="13.5" x14ac:dyDescent="0.25">
      <c r="A6093" s="159"/>
      <c r="B6093" s="159"/>
      <c r="C6093" s="159"/>
      <c r="D6093" s="160"/>
    </row>
    <row r="6094" spans="1:4" ht="13.5" x14ac:dyDescent="0.25">
      <c r="A6094" s="159"/>
      <c r="B6094" s="159"/>
      <c r="C6094" s="159"/>
      <c r="D6094" s="160"/>
    </row>
    <row r="6095" spans="1:4" ht="13.5" x14ac:dyDescent="0.25">
      <c r="A6095" s="159"/>
      <c r="B6095" s="159"/>
      <c r="C6095" s="159"/>
      <c r="D6095" s="160"/>
    </row>
    <row r="6096" spans="1:4" ht="13.5" x14ac:dyDescent="0.25">
      <c r="A6096" s="159"/>
      <c r="B6096" s="159"/>
      <c r="C6096" s="159"/>
      <c r="D6096" s="160"/>
    </row>
    <row r="6097" spans="1:4" ht="13.5" x14ac:dyDescent="0.25">
      <c r="A6097" s="159"/>
      <c r="B6097" s="159"/>
      <c r="C6097" s="159"/>
      <c r="D6097" s="160"/>
    </row>
    <row r="6098" spans="1:4" ht="13.5" x14ac:dyDescent="0.25">
      <c r="A6098" s="159"/>
      <c r="B6098" s="159"/>
      <c r="C6098" s="159"/>
      <c r="D6098" s="160"/>
    </row>
    <row r="6099" spans="1:4" ht="13.5" x14ac:dyDescent="0.25">
      <c r="A6099" s="159"/>
      <c r="B6099" s="159"/>
      <c r="C6099" s="159"/>
      <c r="D6099" s="160"/>
    </row>
    <row r="6100" spans="1:4" ht="13.5" x14ac:dyDescent="0.25">
      <c r="A6100" s="159"/>
      <c r="B6100" s="159"/>
      <c r="C6100" s="159"/>
      <c r="D6100" s="160"/>
    </row>
    <row r="6101" spans="1:4" ht="13.5" x14ac:dyDescent="0.25">
      <c r="A6101" s="159"/>
      <c r="B6101" s="159"/>
      <c r="C6101" s="159"/>
      <c r="D6101" s="160"/>
    </row>
    <row r="6102" spans="1:4" ht="13.5" x14ac:dyDescent="0.25">
      <c r="A6102" s="159"/>
      <c r="B6102" s="159"/>
      <c r="C6102" s="159"/>
      <c r="D6102" s="160"/>
    </row>
    <row r="6103" spans="1:4" ht="13.5" x14ac:dyDescent="0.25">
      <c r="A6103" s="159"/>
      <c r="B6103" s="159"/>
      <c r="C6103" s="159"/>
      <c r="D6103" s="160"/>
    </row>
    <row r="6104" spans="1:4" ht="13.5" x14ac:dyDescent="0.25">
      <c r="A6104" s="159"/>
      <c r="B6104" s="159"/>
      <c r="C6104" s="159"/>
      <c r="D6104" s="160"/>
    </row>
    <row r="6105" spans="1:4" ht="13.5" x14ac:dyDescent="0.25">
      <c r="A6105" s="159"/>
      <c r="B6105" s="159"/>
      <c r="C6105" s="159"/>
      <c r="D6105" s="160"/>
    </row>
    <row r="6106" spans="1:4" ht="13.5" x14ac:dyDescent="0.25">
      <c r="A6106" s="159"/>
      <c r="B6106" s="159"/>
      <c r="C6106" s="159"/>
      <c r="D6106" s="160"/>
    </row>
    <row r="6107" spans="1:4" ht="13.5" x14ac:dyDescent="0.25">
      <c r="A6107" s="159"/>
      <c r="B6107" s="159"/>
      <c r="C6107" s="159"/>
      <c r="D6107" s="160"/>
    </row>
    <row r="6108" spans="1:4" ht="13.5" x14ac:dyDescent="0.25">
      <c r="A6108" s="159"/>
      <c r="B6108" s="159"/>
      <c r="C6108" s="159"/>
      <c r="D6108" s="160"/>
    </row>
    <row r="6109" spans="1:4" ht="13.5" x14ac:dyDescent="0.25">
      <c r="A6109" s="159"/>
      <c r="B6109" s="159"/>
      <c r="C6109" s="159"/>
      <c r="D6109" s="160"/>
    </row>
    <row r="6110" spans="1:4" ht="13.5" x14ac:dyDescent="0.25">
      <c r="A6110" s="159"/>
      <c r="B6110" s="159"/>
      <c r="C6110" s="159"/>
      <c r="D6110" s="160"/>
    </row>
    <row r="6111" spans="1:4" ht="13.5" x14ac:dyDescent="0.25">
      <c r="A6111" s="159"/>
      <c r="B6111" s="159"/>
      <c r="C6111" s="159"/>
      <c r="D6111" s="160"/>
    </row>
    <row r="6112" spans="1:4" ht="13.5" x14ac:dyDescent="0.25">
      <c r="A6112" s="159"/>
      <c r="B6112" s="159"/>
      <c r="C6112" s="159"/>
      <c r="D6112" s="160"/>
    </row>
    <row r="6113" spans="1:4" ht="13.5" x14ac:dyDescent="0.25">
      <c r="A6113" s="159"/>
      <c r="B6113" s="159"/>
      <c r="C6113" s="159"/>
      <c r="D6113" s="160"/>
    </row>
    <row r="6114" spans="1:4" ht="13.5" x14ac:dyDescent="0.25">
      <c r="A6114" s="159"/>
      <c r="B6114" s="159"/>
      <c r="C6114" s="159"/>
      <c r="D6114" s="160"/>
    </row>
    <row r="6115" spans="1:4" ht="13.5" x14ac:dyDescent="0.25">
      <c r="A6115" s="159"/>
      <c r="B6115" s="159"/>
      <c r="C6115" s="159"/>
      <c r="D6115" s="160"/>
    </row>
    <row r="6116" spans="1:4" ht="13.5" x14ac:dyDescent="0.25">
      <c r="A6116" s="159"/>
      <c r="B6116" s="159"/>
      <c r="C6116" s="159"/>
      <c r="D6116" s="160"/>
    </row>
    <row r="6117" spans="1:4" ht="13.5" x14ac:dyDescent="0.25">
      <c r="A6117" s="159"/>
      <c r="B6117" s="159"/>
      <c r="C6117" s="159"/>
      <c r="D6117" s="160"/>
    </row>
    <row r="6118" spans="1:4" ht="13.5" x14ac:dyDescent="0.25">
      <c r="A6118" s="159"/>
      <c r="B6118" s="159"/>
      <c r="C6118" s="159"/>
      <c r="D6118" s="160"/>
    </row>
    <row r="6119" spans="1:4" ht="13.5" x14ac:dyDescent="0.25">
      <c r="A6119" s="159"/>
      <c r="B6119" s="159"/>
      <c r="C6119" s="159"/>
      <c r="D6119" s="160"/>
    </row>
    <row r="6120" spans="1:4" ht="13.5" x14ac:dyDescent="0.25">
      <c r="A6120" s="159"/>
      <c r="B6120" s="159"/>
      <c r="C6120" s="159"/>
      <c r="D6120" s="160"/>
    </row>
    <row r="6121" spans="1:4" ht="13.5" x14ac:dyDescent="0.25">
      <c r="A6121" s="159"/>
      <c r="B6121" s="159"/>
      <c r="C6121" s="159"/>
      <c r="D6121" s="160"/>
    </row>
    <row r="6122" spans="1:4" ht="13.5" x14ac:dyDescent="0.25">
      <c r="A6122" s="159"/>
      <c r="B6122" s="159"/>
      <c r="C6122" s="159"/>
      <c r="D6122" s="160"/>
    </row>
    <row r="6123" spans="1:4" ht="13.5" x14ac:dyDescent="0.25">
      <c r="A6123" s="159"/>
      <c r="B6123" s="159"/>
      <c r="C6123" s="159"/>
      <c r="D6123" s="160"/>
    </row>
    <row r="6124" spans="1:4" ht="13.5" x14ac:dyDescent="0.25">
      <c r="A6124" s="159"/>
      <c r="B6124" s="159"/>
      <c r="C6124" s="159"/>
      <c r="D6124" s="160"/>
    </row>
    <row r="6125" spans="1:4" ht="13.5" x14ac:dyDescent="0.25">
      <c r="A6125" s="159"/>
      <c r="B6125" s="159"/>
      <c r="C6125" s="159"/>
      <c r="D6125" s="160"/>
    </row>
    <row r="6126" spans="1:4" ht="13.5" x14ac:dyDescent="0.25">
      <c r="A6126" s="159"/>
      <c r="B6126" s="159"/>
      <c r="C6126" s="159"/>
      <c r="D6126" s="160"/>
    </row>
    <row r="6127" spans="1:4" ht="13.5" x14ac:dyDescent="0.25">
      <c r="A6127" s="159"/>
      <c r="B6127" s="159"/>
      <c r="C6127" s="159"/>
      <c r="D6127" s="160"/>
    </row>
    <row r="6128" spans="1:4" ht="13.5" x14ac:dyDescent="0.25">
      <c r="A6128" s="159"/>
      <c r="B6128" s="159"/>
      <c r="C6128" s="159"/>
      <c r="D6128" s="160"/>
    </row>
    <row r="6129" spans="1:4" ht="13.5" x14ac:dyDescent="0.25">
      <c r="A6129" s="159"/>
      <c r="B6129" s="159"/>
      <c r="C6129" s="159"/>
      <c r="D6129" s="160"/>
    </row>
    <row r="6130" spans="1:4" ht="13.5" x14ac:dyDescent="0.25">
      <c r="A6130" s="159"/>
      <c r="B6130" s="159"/>
      <c r="C6130" s="159"/>
      <c r="D6130" s="160"/>
    </row>
    <row r="6131" spans="1:4" ht="13.5" x14ac:dyDescent="0.25">
      <c r="A6131" s="159"/>
      <c r="B6131" s="159"/>
      <c r="C6131" s="159"/>
      <c r="D6131" s="160"/>
    </row>
    <row r="6132" spans="1:4" ht="13.5" x14ac:dyDescent="0.25">
      <c r="A6132" s="159"/>
      <c r="B6132" s="159"/>
      <c r="C6132" s="159"/>
      <c r="D6132" s="160"/>
    </row>
    <row r="6133" spans="1:4" ht="13.5" x14ac:dyDescent="0.25">
      <c r="A6133" s="159"/>
      <c r="B6133" s="159"/>
      <c r="C6133" s="159"/>
      <c r="D6133" s="160"/>
    </row>
    <row r="6134" spans="1:4" ht="13.5" x14ac:dyDescent="0.25">
      <c r="A6134" s="159"/>
      <c r="B6134" s="159"/>
      <c r="C6134" s="159"/>
      <c r="D6134" s="160"/>
    </row>
    <row r="6135" spans="1:4" ht="13.5" x14ac:dyDescent="0.25">
      <c r="A6135" s="159"/>
      <c r="B6135" s="159"/>
      <c r="C6135" s="159"/>
      <c r="D6135" s="160"/>
    </row>
    <row r="6136" spans="1:4" ht="13.5" x14ac:dyDescent="0.25">
      <c r="A6136" s="159"/>
      <c r="B6136" s="159"/>
      <c r="C6136" s="159"/>
      <c r="D6136" s="160"/>
    </row>
    <row r="6137" spans="1:4" ht="13.5" x14ac:dyDescent="0.25">
      <c r="A6137" s="159"/>
      <c r="B6137" s="159"/>
      <c r="C6137" s="159"/>
      <c r="D6137" s="160"/>
    </row>
    <row r="6138" spans="1:4" ht="13.5" x14ac:dyDescent="0.25">
      <c r="A6138" s="159"/>
      <c r="B6138" s="159"/>
      <c r="C6138" s="159"/>
      <c r="D6138" s="160"/>
    </row>
    <row r="6139" spans="1:4" ht="13.5" x14ac:dyDescent="0.25">
      <c r="A6139" s="159"/>
      <c r="B6139" s="159"/>
      <c r="C6139" s="159"/>
      <c r="D6139" s="160"/>
    </row>
    <row r="6140" spans="1:4" ht="13.5" x14ac:dyDescent="0.25">
      <c r="A6140" s="159"/>
      <c r="B6140" s="159"/>
      <c r="C6140" s="159"/>
      <c r="D6140" s="160"/>
    </row>
    <row r="6141" spans="1:4" ht="13.5" x14ac:dyDescent="0.25">
      <c r="A6141" s="159"/>
      <c r="B6141" s="159"/>
      <c r="C6141" s="159"/>
      <c r="D6141" s="160"/>
    </row>
    <row r="6142" spans="1:4" ht="13.5" x14ac:dyDescent="0.25">
      <c r="A6142" s="159"/>
      <c r="B6142" s="159"/>
      <c r="C6142" s="159"/>
      <c r="D6142" s="160"/>
    </row>
    <row r="6143" spans="1:4" ht="13.5" x14ac:dyDescent="0.25">
      <c r="A6143" s="159"/>
      <c r="B6143" s="159"/>
      <c r="C6143" s="159"/>
      <c r="D6143" s="160"/>
    </row>
    <row r="6144" spans="1:4" ht="13.5" x14ac:dyDescent="0.25">
      <c r="A6144" s="159"/>
      <c r="B6144" s="159"/>
      <c r="C6144" s="159"/>
      <c r="D6144" s="160"/>
    </row>
    <row r="6145" spans="1:4" ht="13.5" x14ac:dyDescent="0.25">
      <c r="A6145" s="159"/>
      <c r="B6145" s="159"/>
      <c r="C6145" s="159"/>
      <c r="D6145" s="160"/>
    </row>
    <row r="6146" spans="1:4" ht="13.5" x14ac:dyDescent="0.25">
      <c r="A6146" s="159"/>
      <c r="B6146" s="159"/>
      <c r="C6146" s="159"/>
      <c r="D6146" s="160"/>
    </row>
    <row r="6147" spans="1:4" ht="13.5" x14ac:dyDescent="0.25">
      <c r="A6147" s="159"/>
      <c r="B6147" s="159"/>
      <c r="C6147" s="159"/>
      <c r="D6147" s="160"/>
    </row>
    <row r="6148" spans="1:4" ht="13.5" x14ac:dyDescent="0.25">
      <c r="A6148" s="159"/>
      <c r="B6148" s="159"/>
      <c r="C6148" s="159"/>
      <c r="D6148" s="160"/>
    </row>
    <row r="6149" spans="1:4" ht="13.5" x14ac:dyDescent="0.25">
      <c r="A6149" s="159"/>
      <c r="B6149" s="159"/>
      <c r="C6149" s="159"/>
      <c r="D6149" s="160"/>
    </row>
    <row r="6150" spans="1:4" ht="13.5" x14ac:dyDescent="0.25">
      <c r="A6150" s="159"/>
      <c r="B6150" s="159"/>
      <c r="C6150" s="159"/>
      <c r="D6150" s="160"/>
    </row>
    <row r="6151" spans="1:4" ht="13.5" x14ac:dyDescent="0.25">
      <c r="A6151" s="159"/>
      <c r="B6151" s="159"/>
      <c r="C6151" s="159"/>
      <c r="D6151" s="160"/>
    </row>
    <row r="6152" spans="1:4" ht="13.5" x14ac:dyDescent="0.25">
      <c r="A6152" s="159"/>
      <c r="B6152" s="159"/>
      <c r="C6152" s="159"/>
      <c r="D6152" s="160"/>
    </row>
    <row r="6153" spans="1:4" ht="13.5" x14ac:dyDescent="0.25">
      <c r="A6153" s="159"/>
      <c r="B6153" s="159"/>
      <c r="C6153" s="159"/>
      <c r="D6153" s="160"/>
    </row>
    <row r="6154" spans="1:4" ht="13.5" x14ac:dyDescent="0.25">
      <c r="A6154" s="159"/>
      <c r="B6154" s="159"/>
      <c r="C6154" s="159"/>
      <c r="D6154" s="160"/>
    </row>
    <row r="6155" spans="1:4" ht="13.5" x14ac:dyDescent="0.25">
      <c r="A6155" s="159"/>
      <c r="B6155" s="159"/>
      <c r="C6155" s="159"/>
      <c r="D6155" s="160"/>
    </row>
    <row r="6156" spans="1:4" ht="13.5" x14ac:dyDescent="0.25">
      <c r="A6156" s="159"/>
      <c r="B6156" s="159"/>
      <c r="C6156" s="159"/>
      <c r="D6156" s="160"/>
    </row>
    <row r="6157" spans="1:4" ht="13.5" x14ac:dyDescent="0.25">
      <c r="A6157" s="159"/>
      <c r="B6157" s="159"/>
      <c r="C6157" s="159"/>
      <c r="D6157" s="160"/>
    </row>
    <row r="6158" spans="1:4" ht="13.5" x14ac:dyDescent="0.25">
      <c r="A6158" s="159"/>
      <c r="B6158" s="159"/>
      <c r="C6158" s="159"/>
      <c r="D6158" s="160"/>
    </row>
    <row r="6159" spans="1:4" ht="13.5" x14ac:dyDescent="0.25">
      <c r="A6159" s="159"/>
      <c r="B6159" s="159"/>
      <c r="C6159" s="159"/>
      <c r="D6159" s="160"/>
    </row>
    <row r="6160" spans="1:4" ht="13.5" x14ac:dyDescent="0.25">
      <c r="A6160" s="159"/>
      <c r="B6160" s="159"/>
      <c r="C6160" s="159"/>
      <c r="D6160" s="160"/>
    </row>
    <row r="6161" spans="1:4" ht="13.5" x14ac:dyDescent="0.25">
      <c r="A6161" s="159"/>
      <c r="B6161" s="159"/>
      <c r="C6161" s="159"/>
      <c r="D6161" s="160"/>
    </row>
    <row r="6162" spans="1:4" ht="13.5" x14ac:dyDescent="0.25">
      <c r="A6162" s="159"/>
      <c r="B6162" s="159"/>
      <c r="C6162" s="159"/>
      <c r="D6162" s="160"/>
    </row>
    <row r="6163" spans="1:4" ht="13.5" x14ac:dyDescent="0.25">
      <c r="A6163" s="159"/>
      <c r="B6163" s="159"/>
      <c r="C6163" s="159"/>
      <c r="D6163" s="160"/>
    </row>
    <row r="6164" spans="1:4" ht="13.5" x14ac:dyDescent="0.25">
      <c r="A6164" s="159"/>
      <c r="B6164" s="159"/>
      <c r="C6164" s="159"/>
      <c r="D6164" s="160"/>
    </row>
    <row r="6165" spans="1:4" ht="13.5" x14ac:dyDescent="0.25">
      <c r="A6165" s="159"/>
      <c r="B6165" s="159"/>
      <c r="C6165" s="159"/>
      <c r="D6165" s="160"/>
    </row>
    <row r="6166" spans="1:4" ht="13.5" x14ac:dyDescent="0.25">
      <c r="A6166" s="159"/>
      <c r="B6166" s="159"/>
      <c r="C6166" s="159"/>
      <c r="D6166" s="160"/>
    </row>
    <row r="6167" spans="1:4" ht="13.5" x14ac:dyDescent="0.25">
      <c r="A6167" s="159"/>
      <c r="B6167" s="159"/>
      <c r="C6167" s="159"/>
      <c r="D6167" s="160"/>
    </row>
    <row r="6168" spans="1:4" ht="13.5" x14ac:dyDescent="0.25">
      <c r="A6168" s="159"/>
      <c r="B6168" s="159"/>
      <c r="C6168" s="159"/>
      <c r="D6168" s="160"/>
    </row>
    <row r="6169" spans="1:4" ht="13.5" x14ac:dyDescent="0.25">
      <c r="A6169" s="159"/>
      <c r="B6169" s="159"/>
      <c r="C6169" s="159"/>
      <c r="D6169" s="160"/>
    </row>
    <row r="6170" spans="1:4" ht="13.5" x14ac:dyDescent="0.25">
      <c r="A6170" s="159"/>
      <c r="B6170" s="159"/>
      <c r="C6170" s="159"/>
      <c r="D6170" s="160"/>
    </row>
    <row r="6171" spans="1:4" ht="13.5" x14ac:dyDescent="0.25">
      <c r="A6171" s="159"/>
      <c r="B6171" s="159"/>
      <c r="C6171" s="159"/>
      <c r="D6171" s="160"/>
    </row>
    <row r="6172" spans="1:4" ht="13.5" x14ac:dyDescent="0.25">
      <c r="A6172" s="159"/>
      <c r="B6172" s="159"/>
      <c r="C6172" s="159"/>
      <c r="D6172" s="160"/>
    </row>
    <row r="6173" spans="1:4" ht="13.5" x14ac:dyDescent="0.25">
      <c r="A6173" s="159"/>
      <c r="B6173" s="159"/>
      <c r="C6173" s="159"/>
      <c r="D6173" s="160"/>
    </row>
    <row r="6174" spans="1:4" ht="13.5" x14ac:dyDescent="0.25">
      <c r="A6174" s="159"/>
      <c r="B6174" s="159"/>
      <c r="C6174" s="159"/>
      <c r="D6174" s="160"/>
    </row>
    <row r="6175" spans="1:4" ht="13.5" x14ac:dyDescent="0.25">
      <c r="A6175" s="159"/>
      <c r="B6175" s="159"/>
      <c r="C6175" s="159"/>
      <c r="D6175" s="160"/>
    </row>
    <row r="6176" spans="1:4" ht="13.5" x14ac:dyDescent="0.25">
      <c r="A6176" s="159"/>
      <c r="B6176" s="159"/>
      <c r="C6176" s="159"/>
      <c r="D6176" s="160"/>
    </row>
    <row r="6177" spans="1:4" ht="13.5" x14ac:dyDescent="0.25">
      <c r="A6177" s="159"/>
      <c r="B6177" s="159"/>
      <c r="C6177" s="159"/>
      <c r="D6177" s="160"/>
    </row>
    <row r="6178" spans="1:4" ht="13.5" x14ac:dyDescent="0.25">
      <c r="A6178" s="159"/>
      <c r="B6178" s="159"/>
      <c r="C6178" s="159"/>
      <c r="D6178" s="160"/>
    </row>
    <row r="6179" spans="1:4" ht="13.5" x14ac:dyDescent="0.25">
      <c r="A6179" s="159"/>
      <c r="B6179" s="159"/>
      <c r="C6179" s="159"/>
      <c r="D6179" s="160"/>
    </row>
    <row r="6180" spans="1:4" ht="13.5" x14ac:dyDescent="0.25">
      <c r="A6180" s="159"/>
      <c r="B6180" s="159"/>
      <c r="C6180" s="159"/>
      <c r="D6180" s="160"/>
    </row>
    <row r="6181" spans="1:4" ht="13.5" x14ac:dyDescent="0.25">
      <c r="A6181" s="159"/>
      <c r="B6181" s="159"/>
      <c r="C6181" s="159"/>
      <c r="D6181" s="160"/>
    </row>
    <row r="6182" spans="1:4" ht="13.5" x14ac:dyDescent="0.25">
      <c r="A6182" s="159"/>
      <c r="B6182" s="159"/>
      <c r="C6182" s="159"/>
      <c r="D6182" s="160"/>
    </row>
    <row r="6183" spans="1:4" ht="13.5" x14ac:dyDescent="0.25">
      <c r="A6183" s="159"/>
      <c r="B6183" s="159"/>
      <c r="C6183" s="159"/>
      <c r="D6183" s="160"/>
    </row>
    <row r="6184" spans="1:4" ht="13.5" x14ac:dyDescent="0.25">
      <c r="A6184" s="159"/>
      <c r="B6184" s="159"/>
      <c r="C6184" s="159"/>
      <c r="D6184" s="160"/>
    </row>
    <row r="6185" spans="1:4" ht="13.5" x14ac:dyDescent="0.25">
      <c r="A6185" s="159"/>
      <c r="B6185" s="159"/>
      <c r="C6185" s="159"/>
      <c r="D6185" s="160"/>
    </row>
    <row r="6186" spans="1:4" ht="13.5" x14ac:dyDescent="0.25">
      <c r="A6186" s="159"/>
      <c r="B6186" s="159"/>
      <c r="C6186" s="159"/>
      <c r="D6186" s="160"/>
    </row>
    <row r="6187" spans="1:4" ht="13.5" x14ac:dyDescent="0.25">
      <c r="A6187" s="159"/>
      <c r="B6187" s="159"/>
      <c r="C6187" s="159"/>
      <c r="D6187" s="160"/>
    </row>
    <row r="6188" spans="1:4" ht="13.5" x14ac:dyDescent="0.25">
      <c r="A6188" s="159"/>
      <c r="B6188" s="159"/>
      <c r="C6188" s="159"/>
      <c r="D6188" s="160"/>
    </row>
    <row r="6189" spans="1:4" ht="13.5" x14ac:dyDescent="0.25">
      <c r="A6189" s="159"/>
      <c r="B6189" s="159"/>
      <c r="C6189" s="159"/>
      <c r="D6189" s="160"/>
    </row>
    <row r="6190" spans="1:4" ht="13.5" x14ac:dyDescent="0.25">
      <c r="A6190" s="159"/>
      <c r="B6190" s="159"/>
      <c r="C6190" s="159"/>
      <c r="D6190" s="160"/>
    </row>
    <row r="6191" spans="1:4" ht="13.5" x14ac:dyDescent="0.25">
      <c r="A6191" s="159"/>
      <c r="B6191" s="159"/>
      <c r="C6191" s="159"/>
      <c r="D6191" s="160"/>
    </row>
    <row r="6192" spans="1:4" ht="13.5" x14ac:dyDescent="0.25">
      <c r="A6192" s="159"/>
      <c r="B6192" s="159"/>
      <c r="C6192" s="159"/>
      <c r="D6192" s="160"/>
    </row>
    <row r="6193" spans="1:4" ht="13.5" x14ac:dyDescent="0.25">
      <c r="A6193" s="159"/>
      <c r="B6193" s="159"/>
      <c r="C6193" s="159"/>
      <c r="D6193" s="160"/>
    </row>
    <row r="6194" spans="1:4" ht="13.5" x14ac:dyDescent="0.25">
      <c r="A6194" s="159"/>
      <c r="B6194" s="159"/>
      <c r="C6194" s="159"/>
      <c r="D6194" s="160"/>
    </row>
    <row r="6195" spans="1:4" ht="13.5" x14ac:dyDescent="0.25">
      <c r="A6195" s="159"/>
      <c r="B6195" s="159"/>
      <c r="C6195" s="159"/>
      <c r="D6195" s="160"/>
    </row>
    <row r="6196" spans="1:4" ht="13.5" x14ac:dyDescent="0.25">
      <c r="A6196" s="159"/>
      <c r="B6196" s="159"/>
      <c r="C6196" s="159"/>
      <c r="D6196" s="160"/>
    </row>
    <row r="6197" spans="1:4" ht="13.5" x14ac:dyDescent="0.25">
      <c r="A6197" s="159"/>
      <c r="B6197" s="159"/>
      <c r="C6197" s="159"/>
      <c r="D6197" s="160"/>
    </row>
    <row r="6198" spans="1:4" ht="13.5" x14ac:dyDescent="0.25">
      <c r="A6198" s="159"/>
      <c r="B6198" s="159"/>
      <c r="C6198" s="159"/>
      <c r="D6198" s="160"/>
    </row>
    <row r="6199" spans="1:4" ht="13.5" x14ac:dyDescent="0.25">
      <c r="A6199" s="159"/>
      <c r="B6199" s="159"/>
      <c r="C6199" s="159"/>
      <c r="D6199" s="160"/>
    </row>
    <row r="6200" spans="1:4" ht="13.5" x14ac:dyDescent="0.25">
      <c r="A6200" s="159"/>
      <c r="B6200" s="159"/>
      <c r="C6200" s="159"/>
      <c r="D6200" s="160"/>
    </row>
    <row r="6201" spans="1:4" ht="13.5" x14ac:dyDescent="0.25">
      <c r="A6201" s="159"/>
      <c r="B6201" s="159"/>
      <c r="C6201" s="159"/>
      <c r="D6201" s="160"/>
    </row>
    <row r="6202" spans="1:4" ht="13.5" x14ac:dyDescent="0.25">
      <c r="A6202" s="159"/>
      <c r="B6202" s="159"/>
      <c r="C6202" s="159"/>
      <c r="D6202" s="160"/>
    </row>
    <row r="6203" spans="1:4" ht="13.5" x14ac:dyDescent="0.25">
      <c r="A6203" s="159"/>
      <c r="B6203" s="159"/>
      <c r="C6203" s="159"/>
      <c r="D6203" s="160"/>
    </row>
    <row r="6204" spans="1:4" ht="13.5" x14ac:dyDescent="0.25">
      <c r="A6204" s="159"/>
      <c r="B6204" s="159"/>
      <c r="C6204" s="159"/>
      <c r="D6204" s="160"/>
    </row>
    <row r="6205" spans="1:4" ht="13.5" x14ac:dyDescent="0.25">
      <c r="A6205" s="159"/>
      <c r="B6205" s="159"/>
      <c r="C6205" s="159"/>
      <c r="D6205" s="160"/>
    </row>
    <row r="6206" spans="1:4" ht="13.5" x14ac:dyDescent="0.25">
      <c r="A6206" s="159"/>
      <c r="B6206" s="159"/>
      <c r="C6206" s="159"/>
      <c r="D6206" s="160"/>
    </row>
    <row r="6207" spans="1:4" ht="13.5" x14ac:dyDescent="0.25">
      <c r="A6207" s="159"/>
      <c r="B6207" s="159"/>
      <c r="C6207" s="159"/>
      <c r="D6207" s="160"/>
    </row>
    <row r="6208" spans="1:4" ht="13.5" x14ac:dyDescent="0.25">
      <c r="A6208" s="159"/>
      <c r="B6208" s="159"/>
      <c r="C6208" s="159"/>
      <c r="D6208" s="160"/>
    </row>
    <row r="6209" spans="1:4" ht="13.5" x14ac:dyDescent="0.25">
      <c r="A6209" s="159"/>
      <c r="B6209" s="159"/>
      <c r="C6209" s="159"/>
      <c r="D6209" s="160"/>
    </row>
    <row r="6210" spans="1:4" ht="13.5" x14ac:dyDescent="0.25">
      <c r="A6210" s="159"/>
      <c r="B6210" s="159"/>
      <c r="C6210" s="159"/>
      <c r="D6210" s="160"/>
    </row>
    <row r="6211" spans="1:4" ht="13.5" x14ac:dyDescent="0.25">
      <c r="A6211" s="159"/>
      <c r="B6211" s="159"/>
      <c r="C6211" s="159"/>
      <c r="D6211" s="160"/>
    </row>
    <row r="6212" spans="1:4" ht="13.5" x14ac:dyDescent="0.25">
      <c r="A6212" s="159"/>
      <c r="B6212" s="159"/>
      <c r="C6212" s="159"/>
      <c r="D6212" s="160"/>
    </row>
    <row r="6213" spans="1:4" ht="13.5" x14ac:dyDescent="0.25">
      <c r="A6213" s="159"/>
      <c r="B6213" s="159"/>
      <c r="C6213" s="159"/>
      <c r="D6213" s="160"/>
    </row>
    <row r="6214" spans="1:4" ht="13.5" x14ac:dyDescent="0.25">
      <c r="A6214" s="159"/>
      <c r="B6214" s="159"/>
      <c r="C6214" s="159"/>
      <c r="D6214" s="160"/>
    </row>
    <row r="6215" spans="1:4" ht="13.5" x14ac:dyDescent="0.25">
      <c r="A6215" s="159"/>
      <c r="B6215" s="159"/>
      <c r="C6215" s="159"/>
      <c r="D6215" s="160"/>
    </row>
    <row r="6216" spans="1:4" ht="13.5" x14ac:dyDescent="0.25">
      <c r="A6216" s="159"/>
      <c r="B6216" s="159"/>
      <c r="C6216" s="159"/>
      <c r="D6216" s="160"/>
    </row>
    <row r="6217" spans="1:4" ht="13.5" x14ac:dyDescent="0.25">
      <c r="A6217" s="159"/>
      <c r="B6217" s="159"/>
      <c r="C6217" s="159"/>
      <c r="D6217" s="160"/>
    </row>
    <row r="6218" spans="1:4" ht="13.5" x14ac:dyDescent="0.25">
      <c r="A6218" s="159"/>
      <c r="B6218" s="159"/>
      <c r="C6218" s="159"/>
      <c r="D6218" s="160"/>
    </row>
    <row r="6219" spans="1:4" ht="13.5" x14ac:dyDescent="0.25">
      <c r="A6219" s="159"/>
      <c r="B6219" s="159"/>
      <c r="C6219" s="159"/>
      <c r="D6219" s="160"/>
    </row>
    <row r="6220" spans="1:4" ht="13.5" x14ac:dyDescent="0.25">
      <c r="A6220" s="159"/>
      <c r="B6220" s="159"/>
      <c r="C6220" s="159"/>
      <c r="D6220" s="160"/>
    </row>
    <row r="6221" spans="1:4" ht="13.5" x14ac:dyDescent="0.25">
      <c r="A6221" s="159"/>
      <c r="B6221" s="159"/>
      <c r="C6221" s="159"/>
      <c r="D6221" s="160"/>
    </row>
    <row r="6222" spans="1:4" ht="13.5" x14ac:dyDescent="0.25">
      <c r="A6222" s="159"/>
      <c r="B6222" s="159"/>
      <c r="C6222" s="159"/>
      <c r="D6222" s="160"/>
    </row>
    <row r="6223" spans="1:4" ht="13.5" x14ac:dyDescent="0.25">
      <c r="A6223" s="159"/>
      <c r="B6223" s="159"/>
      <c r="C6223" s="159"/>
      <c r="D6223" s="160"/>
    </row>
    <row r="6224" spans="1:4" ht="13.5" x14ac:dyDescent="0.25">
      <c r="A6224" s="159"/>
      <c r="B6224" s="159"/>
      <c r="C6224" s="159"/>
      <c r="D6224" s="160"/>
    </row>
    <row r="6225" spans="1:4" ht="13.5" x14ac:dyDescent="0.25">
      <c r="A6225" s="159"/>
      <c r="B6225" s="159"/>
      <c r="C6225" s="159"/>
      <c r="D6225" s="160"/>
    </row>
    <row r="6226" spans="1:4" ht="13.5" x14ac:dyDescent="0.25">
      <c r="A6226" s="159"/>
      <c r="B6226" s="159"/>
      <c r="C6226" s="159"/>
      <c r="D6226" s="160"/>
    </row>
    <row r="6227" spans="1:4" ht="13.5" x14ac:dyDescent="0.25">
      <c r="A6227" s="159"/>
      <c r="B6227" s="159"/>
      <c r="C6227" s="159"/>
      <c r="D6227" s="160"/>
    </row>
    <row r="6228" spans="1:4" ht="13.5" x14ac:dyDescent="0.25">
      <c r="A6228" s="159"/>
      <c r="B6228" s="159"/>
      <c r="C6228" s="159"/>
      <c r="D6228" s="160"/>
    </row>
    <row r="6229" spans="1:4" ht="13.5" x14ac:dyDescent="0.25">
      <c r="A6229" s="159"/>
      <c r="B6229" s="159"/>
      <c r="C6229" s="159"/>
      <c r="D6229" s="160"/>
    </row>
    <row r="6230" spans="1:4" ht="13.5" x14ac:dyDescent="0.25">
      <c r="A6230" s="159"/>
      <c r="B6230" s="159"/>
      <c r="C6230" s="159"/>
      <c r="D6230" s="160"/>
    </row>
    <row r="6231" spans="1:4" ht="13.5" x14ac:dyDescent="0.25">
      <c r="A6231" s="159"/>
      <c r="B6231" s="159"/>
      <c r="C6231" s="159"/>
      <c r="D6231" s="160"/>
    </row>
    <row r="6232" spans="1:4" ht="13.5" x14ac:dyDescent="0.25">
      <c r="A6232" s="159"/>
      <c r="B6232" s="159"/>
      <c r="C6232" s="159"/>
      <c r="D6232" s="160"/>
    </row>
    <row r="6233" spans="1:4" ht="13.5" x14ac:dyDescent="0.25">
      <c r="A6233" s="159"/>
      <c r="B6233" s="159"/>
      <c r="C6233" s="159"/>
      <c r="D6233" s="160"/>
    </row>
    <row r="6234" spans="1:4" ht="13.5" x14ac:dyDescent="0.25">
      <c r="A6234" s="159"/>
      <c r="B6234" s="159"/>
      <c r="C6234" s="159"/>
      <c r="D6234" s="160"/>
    </row>
    <row r="6235" spans="1:4" ht="13.5" x14ac:dyDescent="0.25">
      <c r="A6235" s="159"/>
      <c r="B6235" s="159"/>
      <c r="C6235" s="159"/>
      <c r="D6235" s="160"/>
    </row>
    <row r="6236" spans="1:4" ht="13.5" x14ac:dyDescent="0.25">
      <c r="A6236" s="159"/>
      <c r="B6236" s="159"/>
      <c r="C6236" s="159"/>
      <c r="D6236" s="160"/>
    </row>
    <row r="6237" spans="1:4" ht="13.5" x14ac:dyDescent="0.25">
      <c r="A6237" s="159"/>
      <c r="B6237" s="159"/>
      <c r="C6237" s="159"/>
      <c r="D6237" s="160"/>
    </row>
    <row r="6238" spans="1:4" ht="13.5" x14ac:dyDescent="0.25">
      <c r="A6238" s="159"/>
      <c r="B6238" s="159"/>
      <c r="C6238" s="159"/>
      <c r="D6238" s="160"/>
    </row>
    <row r="6239" spans="1:4" ht="13.5" x14ac:dyDescent="0.25">
      <c r="A6239" s="159"/>
      <c r="B6239" s="159"/>
      <c r="C6239" s="159"/>
      <c r="D6239" s="160"/>
    </row>
    <row r="6240" spans="1:4" ht="13.5" x14ac:dyDescent="0.25">
      <c r="A6240" s="159"/>
      <c r="B6240" s="159"/>
      <c r="C6240" s="159"/>
      <c r="D6240" s="160"/>
    </row>
    <row r="6241" spans="1:4" ht="13.5" x14ac:dyDescent="0.25">
      <c r="A6241" s="159"/>
      <c r="B6241" s="159"/>
      <c r="C6241" s="159"/>
      <c r="D6241" s="160"/>
    </row>
    <row r="6242" spans="1:4" ht="13.5" x14ac:dyDescent="0.25">
      <c r="A6242" s="159"/>
      <c r="B6242" s="159"/>
      <c r="C6242" s="159"/>
      <c r="D6242" s="160"/>
    </row>
    <row r="6243" spans="1:4" ht="13.5" x14ac:dyDescent="0.25">
      <c r="A6243" s="159"/>
      <c r="B6243" s="159"/>
      <c r="C6243" s="159"/>
      <c r="D6243" s="160"/>
    </row>
    <row r="6244" spans="1:4" ht="13.5" x14ac:dyDescent="0.25">
      <c r="A6244" s="159"/>
      <c r="B6244" s="159"/>
      <c r="C6244" s="159"/>
      <c r="D6244" s="160"/>
    </row>
    <row r="6245" spans="1:4" ht="13.5" x14ac:dyDescent="0.25">
      <c r="A6245" s="159"/>
      <c r="B6245" s="159"/>
      <c r="C6245" s="159"/>
      <c r="D6245" s="160"/>
    </row>
    <row r="6246" spans="1:4" ht="13.5" x14ac:dyDescent="0.25">
      <c r="A6246" s="159"/>
      <c r="B6246" s="159"/>
      <c r="C6246" s="159"/>
      <c r="D6246" s="160"/>
    </row>
    <row r="6247" spans="1:4" ht="13.5" x14ac:dyDescent="0.25">
      <c r="A6247" s="159"/>
      <c r="B6247" s="159"/>
      <c r="C6247" s="159"/>
      <c r="D6247" s="160"/>
    </row>
    <row r="6248" spans="1:4" ht="13.5" x14ac:dyDescent="0.25">
      <c r="A6248" s="159"/>
      <c r="B6248" s="159"/>
      <c r="C6248" s="159"/>
      <c r="D6248" s="160"/>
    </row>
    <row r="6249" spans="1:4" ht="13.5" x14ac:dyDescent="0.25">
      <c r="A6249" s="159"/>
      <c r="B6249" s="159"/>
      <c r="C6249" s="159"/>
      <c r="D6249" s="160"/>
    </row>
    <row r="6250" spans="1:4" ht="13.5" x14ac:dyDescent="0.25">
      <c r="A6250" s="159"/>
      <c r="B6250" s="159"/>
      <c r="C6250" s="159"/>
      <c r="D6250" s="160"/>
    </row>
    <row r="6251" spans="1:4" ht="13.5" x14ac:dyDescent="0.25">
      <c r="A6251" s="159"/>
      <c r="B6251" s="159"/>
      <c r="C6251" s="159"/>
      <c r="D6251" s="160"/>
    </row>
    <row r="6252" spans="1:4" ht="13.5" x14ac:dyDescent="0.25">
      <c r="A6252" s="159"/>
      <c r="B6252" s="159"/>
      <c r="C6252" s="159"/>
      <c r="D6252" s="160"/>
    </row>
    <row r="6253" spans="1:4" ht="13.5" x14ac:dyDescent="0.25">
      <c r="A6253" s="159"/>
      <c r="B6253" s="159"/>
      <c r="C6253" s="159"/>
      <c r="D6253" s="160"/>
    </row>
    <row r="6254" spans="1:4" ht="13.5" x14ac:dyDescent="0.25">
      <c r="A6254" s="159"/>
      <c r="B6254" s="159"/>
      <c r="C6254" s="159"/>
      <c r="D6254" s="160"/>
    </row>
    <row r="6255" spans="1:4" ht="13.5" x14ac:dyDescent="0.25">
      <c r="A6255" s="159"/>
      <c r="B6255" s="159"/>
      <c r="C6255" s="159"/>
      <c r="D6255" s="160"/>
    </row>
    <row r="6256" spans="1:4" ht="13.5" x14ac:dyDescent="0.25">
      <c r="A6256" s="159"/>
      <c r="B6256" s="159"/>
      <c r="C6256" s="159"/>
      <c r="D6256" s="160"/>
    </row>
    <row r="6257" spans="1:4" ht="13.5" x14ac:dyDescent="0.25">
      <c r="A6257" s="159"/>
      <c r="B6257" s="159"/>
      <c r="C6257" s="159"/>
      <c r="D6257" s="160"/>
    </row>
    <row r="6258" spans="1:4" ht="13.5" x14ac:dyDescent="0.25">
      <c r="A6258" s="159"/>
      <c r="B6258" s="159"/>
      <c r="C6258" s="159"/>
      <c r="D6258" s="160"/>
    </row>
    <row r="6259" spans="1:4" ht="13.5" x14ac:dyDescent="0.25">
      <c r="A6259" s="159"/>
      <c r="B6259" s="159"/>
      <c r="C6259" s="159"/>
      <c r="D6259" s="160"/>
    </row>
    <row r="6260" spans="1:4" ht="13.5" x14ac:dyDescent="0.25">
      <c r="A6260" s="159"/>
      <c r="B6260" s="159"/>
      <c r="C6260" s="159"/>
      <c r="D6260" s="160"/>
    </row>
    <row r="6261" spans="1:4" ht="13.5" x14ac:dyDescent="0.25">
      <c r="A6261" s="159"/>
      <c r="B6261" s="159"/>
      <c r="C6261" s="159"/>
      <c r="D6261" s="160"/>
    </row>
    <row r="6262" spans="1:4" ht="13.5" x14ac:dyDescent="0.25">
      <c r="A6262" s="159"/>
      <c r="B6262" s="159"/>
      <c r="C6262" s="159"/>
      <c r="D6262" s="160"/>
    </row>
    <row r="6263" spans="1:4" ht="13.5" x14ac:dyDescent="0.25">
      <c r="A6263" s="159"/>
      <c r="B6263" s="159"/>
      <c r="C6263" s="159"/>
      <c r="D6263" s="160"/>
    </row>
    <row r="6264" spans="1:4" ht="13.5" x14ac:dyDescent="0.25">
      <c r="A6264" s="159"/>
      <c r="B6264" s="159"/>
      <c r="C6264" s="159"/>
      <c r="D6264" s="160"/>
    </row>
    <row r="6265" spans="1:4" ht="13.5" x14ac:dyDescent="0.25">
      <c r="A6265" s="159"/>
      <c r="B6265" s="159"/>
      <c r="C6265" s="159"/>
      <c r="D6265" s="160"/>
    </row>
    <row r="6266" spans="1:4" ht="13.5" x14ac:dyDescent="0.25">
      <c r="A6266" s="159"/>
      <c r="B6266" s="159"/>
      <c r="C6266" s="159"/>
      <c r="D6266" s="160"/>
    </row>
    <row r="6267" spans="1:4" ht="13.5" x14ac:dyDescent="0.25">
      <c r="A6267" s="159"/>
      <c r="B6267" s="159"/>
      <c r="C6267" s="159"/>
      <c r="D6267" s="160"/>
    </row>
    <row r="6268" spans="1:4" ht="13.5" x14ac:dyDescent="0.25">
      <c r="A6268" s="159"/>
      <c r="B6268" s="159"/>
      <c r="C6268" s="159"/>
      <c r="D6268" s="160"/>
    </row>
    <row r="6269" spans="1:4" ht="13.5" x14ac:dyDescent="0.25">
      <c r="A6269" s="159"/>
      <c r="B6269" s="159"/>
      <c r="C6269" s="159"/>
      <c r="D6269" s="160"/>
    </row>
    <row r="6270" spans="1:4" ht="13.5" x14ac:dyDescent="0.25">
      <c r="A6270" s="159"/>
      <c r="B6270" s="159"/>
      <c r="C6270" s="159"/>
      <c r="D6270" s="160"/>
    </row>
    <row r="6271" spans="1:4" ht="13.5" x14ac:dyDescent="0.25">
      <c r="A6271" s="159"/>
      <c r="B6271" s="159"/>
      <c r="C6271" s="159"/>
      <c r="D6271" s="160"/>
    </row>
    <row r="6272" spans="1:4" ht="13.5" x14ac:dyDescent="0.25">
      <c r="A6272" s="159"/>
      <c r="B6272" s="159"/>
      <c r="C6272" s="159"/>
      <c r="D6272" s="160"/>
    </row>
    <row r="6273" spans="1:4" ht="13.5" x14ac:dyDescent="0.25">
      <c r="A6273" s="159"/>
      <c r="B6273" s="159"/>
      <c r="C6273" s="159"/>
      <c r="D6273" s="160"/>
    </row>
    <row r="6274" spans="1:4" ht="13.5" x14ac:dyDescent="0.25">
      <c r="A6274" s="159"/>
      <c r="B6274" s="159"/>
      <c r="C6274" s="159"/>
      <c r="D6274" s="160"/>
    </row>
    <row r="6275" spans="1:4" ht="13.5" x14ac:dyDescent="0.25">
      <c r="A6275" s="159"/>
      <c r="B6275" s="159"/>
      <c r="C6275" s="159"/>
      <c r="D6275" s="160"/>
    </row>
    <row r="6276" spans="1:4" ht="13.5" x14ac:dyDescent="0.25">
      <c r="A6276" s="159"/>
      <c r="B6276" s="159"/>
      <c r="C6276" s="159"/>
      <c r="D6276" s="160"/>
    </row>
    <row r="6277" spans="1:4" ht="13.5" x14ac:dyDescent="0.25">
      <c r="A6277" s="159"/>
      <c r="B6277" s="159"/>
      <c r="C6277" s="159"/>
      <c r="D6277" s="160"/>
    </row>
    <row r="6278" spans="1:4" ht="13.5" x14ac:dyDescent="0.25">
      <c r="A6278" s="159"/>
      <c r="B6278" s="159"/>
      <c r="C6278" s="159"/>
      <c r="D6278" s="160"/>
    </row>
    <row r="6279" spans="1:4" ht="13.5" x14ac:dyDescent="0.25">
      <c r="A6279" s="159"/>
      <c r="B6279" s="159"/>
      <c r="C6279" s="159"/>
      <c r="D6279" s="160"/>
    </row>
    <row r="6280" spans="1:4" ht="13.5" x14ac:dyDescent="0.25">
      <c r="A6280" s="159"/>
      <c r="B6280" s="159"/>
      <c r="C6280" s="159"/>
      <c r="D6280" s="160"/>
    </row>
    <row r="6281" spans="1:4" ht="13.5" x14ac:dyDescent="0.25">
      <c r="A6281" s="159"/>
      <c r="B6281" s="159"/>
      <c r="C6281" s="159"/>
      <c r="D6281" s="160"/>
    </row>
    <row r="6282" spans="1:4" ht="13.5" x14ac:dyDescent="0.25">
      <c r="A6282" s="159"/>
      <c r="B6282" s="159"/>
      <c r="C6282" s="159"/>
      <c r="D6282" s="160"/>
    </row>
    <row r="6283" spans="1:4" ht="13.5" x14ac:dyDescent="0.25">
      <c r="A6283" s="159"/>
      <c r="B6283" s="159"/>
      <c r="C6283" s="159"/>
      <c r="D6283" s="160"/>
    </row>
    <row r="6284" spans="1:4" ht="13.5" x14ac:dyDescent="0.25">
      <c r="A6284" s="159"/>
      <c r="B6284" s="159"/>
      <c r="C6284" s="159"/>
      <c r="D6284" s="160"/>
    </row>
    <row r="6285" spans="1:4" ht="13.5" x14ac:dyDescent="0.25">
      <c r="A6285" s="159"/>
      <c r="B6285" s="159"/>
      <c r="C6285" s="159"/>
      <c r="D6285" s="160"/>
    </row>
    <row r="6286" spans="1:4" ht="13.5" x14ac:dyDescent="0.25">
      <c r="A6286" s="159"/>
      <c r="B6286" s="159"/>
      <c r="C6286" s="159"/>
      <c r="D6286" s="160"/>
    </row>
    <row r="6287" spans="1:4" ht="13.5" x14ac:dyDescent="0.25">
      <c r="A6287" s="159"/>
      <c r="B6287" s="159"/>
      <c r="C6287" s="159"/>
      <c r="D6287" s="160"/>
    </row>
    <row r="6288" spans="1:4" ht="13.5" x14ac:dyDescent="0.25">
      <c r="A6288" s="159"/>
      <c r="B6288" s="159"/>
      <c r="C6288" s="159"/>
      <c r="D6288" s="160"/>
    </row>
    <row r="6289" spans="1:4" ht="13.5" x14ac:dyDescent="0.25">
      <c r="A6289" s="159"/>
      <c r="B6289" s="159"/>
      <c r="C6289" s="159"/>
      <c r="D6289" s="160"/>
    </row>
    <row r="6290" spans="1:4" ht="13.5" x14ac:dyDescent="0.25">
      <c r="A6290" s="159"/>
      <c r="B6290" s="159"/>
      <c r="C6290" s="159"/>
      <c r="D6290" s="160"/>
    </row>
    <row r="6291" spans="1:4" ht="13.5" x14ac:dyDescent="0.25">
      <c r="A6291" s="159"/>
      <c r="B6291" s="159"/>
      <c r="C6291" s="159"/>
      <c r="D6291" s="160"/>
    </row>
    <row r="6292" spans="1:4" ht="13.5" x14ac:dyDescent="0.25">
      <c r="A6292" s="159"/>
      <c r="B6292" s="159"/>
      <c r="C6292" s="159"/>
      <c r="D6292" s="160"/>
    </row>
    <row r="6293" spans="1:4" ht="13.5" x14ac:dyDescent="0.25">
      <c r="A6293" s="159"/>
      <c r="B6293" s="159"/>
      <c r="C6293" s="159"/>
      <c r="D6293" s="160"/>
    </row>
    <row r="6294" spans="1:4" ht="13.5" x14ac:dyDescent="0.25">
      <c r="A6294" s="159"/>
      <c r="B6294" s="159"/>
      <c r="C6294" s="159"/>
      <c r="D6294" s="160"/>
    </row>
    <row r="6295" spans="1:4" ht="13.5" x14ac:dyDescent="0.25">
      <c r="A6295" s="159"/>
      <c r="B6295" s="159"/>
      <c r="C6295" s="159"/>
      <c r="D6295" s="160"/>
    </row>
    <row r="6296" spans="1:4" ht="13.5" x14ac:dyDescent="0.25">
      <c r="A6296" s="159"/>
      <c r="B6296" s="159"/>
      <c r="C6296" s="159"/>
      <c r="D6296" s="160"/>
    </row>
    <row r="6297" spans="1:4" ht="13.5" x14ac:dyDescent="0.25">
      <c r="A6297" s="159"/>
      <c r="B6297" s="159"/>
      <c r="C6297" s="159"/>
      <c r="D6297" s="160"/>
    </row>
    <row r="6298" spans="1:4" ht="13.5" x14ac:dyDescent="0.25">
      <c r="A6298" s="159"/>
      <c r="B6298" s="159"/>
      <c r="C6298" s="159"/>
      <c r="D6298" s="160"/>
    </row>
    <row r="6299" spans="1:4" ht="13.5" x14ac:dyDescent="0.25">
      <c r="A6299" s="159"/>
      <c r="B6299" s="159"/>
      <c r="C6299" s="159"/>
      <c r="D6299" s="160"/>
    </row>
    <row r="6300" spans="1:4" ht="13.5" x14ac:dyDescent="0.25">
      <c r="A6300" s="159"/>
      <c r="B6300" s="159"/>
      <c r="C6300" s="159"/>
      <c r="D6300" s="160"/>
    </row>
    <row r="6301" spans="1:4" ht="13.5" x14ac:dyDescent="0.25">
      <c r="A6301" s="159"/>
      <c r="B6301" s="159"/>
      <c r="C6301" s="159"/>
      <c r="D6301" s="160"/>
    </row>
    <row r="6302" spans="1:4" ht="13.5" x14ac:dyDescent="0.25">
      <c r="A6302" s="159"/>
      <c r="B6302" s="159"/>
      <c r="C6302" s="159"/>
      <c r="D6302" s="160"/>
    </row>
    <row r="6303" spans="1:4" ht="13.5" x14ac:dyDescent="0.25">
      <c r="A6303" s="159"/>
      <c r="B6303" s="159"/>
      <c r="C6303" s="159"/>
      <c r="D6303" s="160"/>
    </row>
    <row r="6304" spans="1:4" ht="13.5" x14ac:dyDescent="0.25">
      <c r="A6304" s="159"/>
      <c r="B6304" s="159"/>
      <c r="C6304" s="159"/>
      <c r="D6304" s="160"/>
    </row>
    <row r="6305" spans="1:4" ht="13.5" x14ac:dyDescent="0.25">
      <c r="A6305" s="159"/>
      <c r="B6305" s="159"/>
      <c r="C6305" s="159"/>
      <c r="D6305" s="160"/>
    </row>
    <row r="6306" spans="1:4" ht="13.5" x14ac:dyDescent="0.25">
      <c r="A6306" s="159"/>
      <c r="B6306" s="159"/>
      <c r="C6306" s="159"/>
      <c r="D6306" s="160"/>
    </row>
    <row r="6307" spans="1:4" ht="13.5" x14ac:dyDescent="0.25">
      <c r="A6307" s="159"/>
      <c r="B6307" s="159"/>
      <c r="C6307" s="159"/>
      <c r="D6307" s="160"/>
    </row>
    <row r="6308" spans="1:4" ht="13.5" x14ac:dyDescent="0.25">
      <c r="A6308" s="159"/>
      <c r="B6308" s="159"/>
      <c r="C6308" s="159"/>
      <c r="D6308" s="160"/>
    </row>
    <row r="6309" spans="1:4" ht="13.5" x14ac:dyDescent="0.25">
      <c r="A6309" s="159"/>
      <c r="B6309" s="159"/>
      <c r="C6309" s="159"/>
      <c r="D6309" s="160"/>
    </row>
    <row r="6310" spans="1:4" ht="13.5" x14ac:dyDescent="0.25">
      <c r="A6310" s="159"/>
      <c r="B6310" s="159"/>
      <c r="C6310" s="159"/>
      <c r="D6310" s="160"/>
    </row>
    <row r="6311" spans="1:4" ht="13.5" x14ac:dyDescent="0.25">
      <c r="A6311" s="159"/>
      <c r="B6311" s="159"/>
      <c r="C6311" s="159"/>
      <c r="D6311" s="160"/>
    </row>
    <row r="6312" spans="1:4" ht="13.5" x14ac:dyDescent="0.25">
      <c r="A6312" s="159"/>
      <c r="B6312" s="159"/>
      <c r="C6312" s="159"/>
      <c r="D6312" s="160"/>
    </row>
    <row r="6313" spans="1:4" ht="13.5" x14ac:dyDescent="0.25">
      <c r="A6313" s="159"/>
      <c r="B6313" s="159"/>
      <c r="C6313" s="159"/>
      <c r="D6313" s="160"/>
    </row>
    <row r="6314" spans="1:4" ht="13.5" x14ac:dyDescent="0.25">
      <c r="A6314" s="159"/>
      <c r="B6314" s="159"/>
      <c r="C6314" s="159"/>
      <c r="D6314" s="160"/>
    </row>
    <row r="6315" spans="1:4" ht="13.5" x14ac:dyDescent="0.25">
      <c r="A6315" s="159"/>
      <c r="B6315" s="159"/>
      <c r="C6315" s="159"/>
      <c r="D6315" s="160"/>
    </row>
    <row r="6316" spans="1:4" ht="13.5" x14ac:dyDescent="0.25">
      <c r="A6316" s="159"/>
      <c r="B6316" s="159"/>
      <c r="C6316" s="159"/>
      <c r="D6316" s="160"/>
    </row>
    <row r="6317" spans="1:4" ht="13.5" x14ac:dyDescent="0.25">
      <c r="A6317" s="159"/>
      <c r="B6317" s="159"/>
      <c r="C6317" s="159"/>
      <c r="D6317" s="160"/>
    </row>
    <row r="6318" spans="1:4" ht="13.5" x14ac:dyDescent="0.25">
      <c r="A6318" s="159"/>
      <c r="B6318" s="159"/>
      <c r="C6318" s="159"/>
      <c r="D6318" s="160"/>
    </row>
    <row r="6319" spans="1:4" ht="13.5" x14ac:dyDescent="0.25">
      <c r="A6319" s="159"/>
      <c r="B6319" s="159"/>
      <c r="C6319" s="159"/>
      <c r="D6319" s="160"/>
    </row>
    <row r="6320" spans="1:4" ht="13.5" x14ac:dyDescent="0.25">
      <c r="A6320" s="159"/>
      <c r="B6320" s="159"/>
      <c r="C6320" s="159"/>
      <c r="D6320" s="160"/>
    </row>
    <row r="6321" spans="1:4" ht="13.5" x14ac:dyDescent="0.25">
      <c r="A6321" s="159"/>
      <c r="B6321" s="159"/>
      <c r="C6321" s="159"/>
      <c r="D6321" s="160"/>
    </row>
    <row r="6322" spans="1:4" ht="13.5" x14ac:dyDescent="0.25">
      <c r="A6322" s="159"/>
      <c r="B6322" s="159"/>
      <c r="C6322" s="159"/>
      <c r="D6322" s="160"/>
    </row>
    <row r="6323" spans="1:4" ht="13.5" x14ac:dyDescent="0.25">
      <c r="A6323" s="159"/>
      <c r="B6323" s="159"/>
      <c r="C6323" s="159"/>
      <c r="D6323" s="160"/>
    </row>
    <row r="6324" spans="1:4" ht="13.5" x14ac:dyDescent="0.25">
      <c r="A6324" s="159"/>
      <c r="B6324" s="159"/>
      <c r="C6324" s="159"/>
      <c r="D6324" s="160"/>
    </row>
    <row r="6325" spans="1:4" ht="13.5" x14ac:dyDescent="0.25">
      <c r="A6325" s="159"/>
      <c r="B6325" s="159"/>
      <c r="C6325" s="159"/>
      <c r="D6325" s="160"/>
    </row>
    <row r="6326" spans="1:4" ht="13.5" x14ac:dyDescent="0.25">
      <c r="A6326" s="159"/>
      <c r="B6326" s="159"/>
      <c r="C6326" s="159"/>
      <c r="D6326" s="160"/>
    </row>
    <row r="6327" spans="1:4" ht="13.5" x14ac:dyDescent="0.25">
      <c r="A6327" s="159"/>
      <c r="B6327" s="159"/>
      <c r="C6327" s="159"/>
      <c r="D6327" s="160"/>
    </row>
    <row r="6328" spans="1:4" ht="13.5" x14ac:dyDescent="0.25">
      <c r="A6328" s="159"/>
      <c r="B6328" s="159"/>
      <c r="C6328" s="159"/>
      <c r="D6328" s="160"/>
    </row>
    <row r="6329" spans="1:4" ht="13.5" x14ac:dyDescent="0.25">
      <c r="A6329" s="159"/>
      <c r="B6329" s="159"/>
      <c r="C6329" s="159"/>
      <c r="D6329" s="160"/>
    </row>
    <row r="6330" spans="1:4" ht="13.5" x14ac:dyDescent="0.25">
      <c r="A6330" s="159"/>
      <c r="B6330" s="159"/>
      <c r="C6330" s="159"/>
      <c r="D6330" s="160"/>
    </row>
    <row r="6331" spans="1:4" ht="13.5" x14ac:dyDescent="0.25">
      <c r="A6331" s="159"/>
      <c r="B6331" s="159"/>
      <c r="C6331" s="159"/>
      <c r="D6331" s="160"/>
    </row>
    <row r="6332" spans="1:4" ht="13.5" x14ac:dyDescent="0.25">
      <c r="A6332" s="159"/>
      <c r="B6332" s="159"/>
      <c r="C6332" s="159"/>
      <c r="D6332" s="160"/>
    </row>
    <row r="6333" spans="1:4" ht="13.5" x14ac:dyDescent="0.25">
      <c r="A6333" s="159"/>
      <c r="B6333" s="159"/>
      <c r="C6333" s="159"/>
      <c r="D6333" s="160"/>
    </row>
    <row r="6334" spans="1:4" ht="13.5" x14ac:dyDescent="0.25">
      <c r="A6334" s="159"/>
      <c r="B6334" s="159"/>
      <c r="C6334" s="159"/>
      <c r="D6334" s="160"/>
    </row>
    <row r="6335" spans="1:4" ht="13.5" x14ac:dyDescent="0.25">
      <c r="A6335" s="159"/>
      <c r="B6335" s="159"/>
      <c r="C6335" s="159"/>
      <c r="D6335" s="160"/>
    </row>
    <row r="6336" spans="1:4" ht="13.5" x14ac:dyDescent="0.25">
      <c r="A6336" s="159"/>
      <c r="B6336" s="159"/>
      <c r="C6336" s="159"/>
      <c r="D6336" s="160"/>
    </row>
    <row r="6337" spans="1:4" ht="13.5" x14ac:dyDescent="0.25">
      <c r="A6337" s="159"/>
      <c r="B6337" s="159"/>
      <c r="C6337" s="159"/>
      <c r="D6337" s="160"/>
    </row>
    <row r="6338" spans="1:4" ht="13.5" x14ac:dyDescent="0.25">
      <c r="A6338" s="159"/>
      <c r="B6338" s="159"/>
      <c r="C6338" s="159"/>
      <c r="D6338" s="160"/>
    </row>
    <row r="6339" spans="1:4" ht="13.5" x14ac:dyDescent="0.25">
      <c r="A6339" s="159"/>
      <c r="B6339" s="159"/>
      <c r="C6339" s="159"/>
      <c r="D6339" s="160"/>
    </row>
    <row r="6340" spans="1:4" ht="13.5" x14ac:dyDescent="0.25">
      <c r="A6340" s="159"/>
      <c r="B6340" s="159"/>
      <c r="C6340" s="159"/>
      <c r="D6340" s="160"/>
    </row>
    <row r="6341" spans="1:4" ht="13.5" x14ac:dyDescent="0.25">
      <c r="A6341" s="159"/>
      <c r="B6341" s="159"/>
      <c r="C6341" s="159"/>
      <c r="D6341" s="160"/>
    </row>
    <row r="6342" spans="1:4" ht="13.5" x14ac:dyDescent="0.25">
      <c r="A6342" s="159"/>
      <c r="B6342" s="159"/>
      <c r="C6342" s="159"/>
      <c r="D6342" s="160"/>
    </row>
    <row r="6343" spans="1:4" ht="13.5" x14ac:dyDescent="0.25">
      <c r="A6343" s="159"/>
      <c r="B6343" s="159"/>
      <c r="C6343" s="159"/>
      <c r="D6343" s="160"/>
    </row>
    <row r="6344" spans="1:4" ht="13.5" x14ac:dyDescent="0.25">
      <c r="A6344" s="159"/>
      <c r="B6344" s="159"/>
      <c r="C6344" s="159"/>
      <c r="D6344" s="160"/>
    </row>
    <row r="6345" spans="1:4" ht="13.5" x14ac:dyDescent="0.25">
      <c r="A6345" s="159"/>
      <c r="B6345" s="159"/>
      <c r="C6345" s="159"/>
      <c r="D6345" s="160"/>
    </row>
    <row r="6346" spans="1:4" ht="13.5" x14ac:dyDescent="0.25">
      <c r="A6346" s="159"/>
      <c r="B6346" s="159"/>
      <c r="C6346" s="159"/>
      <c r="D6346" s="160"/>
    </row>
    <row r="6347" spans="1:4" ht="13.5" x14ac:dyDescent="0.25">
      <c r="A6347" s="159"/>
      <c r="B6347" s="159"/>
      <c r="C6347" s="159"/>
      <c r="D6347" s="160"/>
    </row>
    <row r="6348" spans="1:4" ht="13.5" x14ac:dyDescent="0.25">
      <c r="A6348" s="159"/>
      <c r="B6348" s="159"/>
      <c r="C6348" s="159"/>
      <c r="D6348" s="160"/>
    </row>
    <row r="6349" spans="1:4" ht="13.5" x14ac:dyDescent="0.25">
      <c r="A6349" s="159"/>
      <c r="B6349" s="159"/>
      <c r="C6349" s="159"/>
      <c r="D6349" s="160"/>
    </row>
    <row r="6350" spans="1:4" ht="13.5" x14ac:dyDescent="0.25">
      <c r="A6350" s="159"/>
      <c r="B6350" s="159"/>
      <c r="C6350" s="159"/>
      <c r="D6350" s="160"/>
    </row>
    <row r="6351" spans="1:4" ht="13.5" x14ac:dyDescent="0.25">
      <c r="A6351" s="159"/>
      <c r="B6351" s="159"/>
      <c r="C6351" s="159"/>
      <c r="D6351" s="160"/>
    </row>
    <row r="6352" spans="1:4" ht="13.5" x14ac:dyDescent="0.25">
      <c r="A6352" s="159"/>
      <c r="B6352" s="159"/>
      <c r="C6352" s="159"/>
      <c r="D6352" s="160"/>
    </row>
    <row r="6353" spans="1:4" ht="13.5" x14ac:dyDescent="0.25">
      <c r="A6353" s="159"/>
      <c r="B6353" s="159"/>
      <c r="C6353" s="159"/>
      <c r="D6353" s="160"/>
    </row>
    <row r="6354" spans="1:4" ht="13.5" x14ac:dyDescent="0.25">
      <c r="A6354" s="159"/>
      <c r="B6354" s="159"/>
      <c r="C6354" s="159"/>
      <c r="D6354" s="160"/>
    </row>
    <row r="6355" spans="1:4" ht="13.5" x14ac:dyDescent="0.25">
      <c r="A6355" s="159"/>
      <c r="B6355" s="159"/>
      <c r="C6355" s="159"/>
      <c r="D6355" s="160"/>
    </row>
    <row r="6356" spans="1:4" ht="13.5" x14ac:dyDescent="0.25">
      <c r="A6356" s="159"/>
      <c r="B6356" s="159"/>
      <c r="C6356" s="159"/>
      <c r="D6356" s="160"/>
    </row>
    <row r="6357" spans="1:4" ht="13.5" x14ac:dyDescent="0.25">
      <c r="A6357" s="159"/>
      <c r="B6357" s="159"/>
      <c r="C6357" s="159"/>
      <c r="D6357" s="160"/>
    </row>
    <row r="6358" spans="1:4" ht="13.5" x14ac:dyDescent="0.25">
      <c r="A6358" s="159"/>
      <c r="B6358" s="159"/>
      <c r="C6358" s="159"/>
      <c r="D6358" s="160"/>
    </row>
    <row r="6359" spans="1:4" ht="13.5" x14ac:dyDescent="0.25">
      <c r="A6359" s="159"/>
      <c r="B6359" s="159"/>
      <c r="C6359" s="159"/>
      <c r="D6359" s="160"/>
    </row>
    <row r="6360" spans="1:4" ht="13.5" x14ac:dyDescent="0.25">
      <c r="A6360" s="159"/>
      <c r="B6360" s="159"/>
      <c r="C6360" s="159"/>
      <c r="D6360" s="160"/>
    </row>
    <row r="6361" spans="1:4" ht="13.5" x14ac:dyDescent="0.25">
      <c r="A6361" s="159"/>
      <c r="B6361" s="159"/>
      <c r="C6361" s="159"/>
      <c r="D6361" s="160"/>
    </row>
    <row r="6362" spans="1:4" ht="13.5" x14ac:dyDescent="0.25">
      <c r="A6362" s="159"/>
      <c r="B6362" s="159"/>
      <c r="C6362" s="159"/>
      <c r="D6362" s="160"/>
    </row>
    <row r="6363" spans="1:4" ht="13.5" x14ac:dyDescent="0.25">
      <c r="A6363" s="159"/>
      <c r="B6363" s="159"/>
      <c r="C6363" s="159"/>
      <c r="D6363" s="160"/>
    </row>
    <row r="6364" spans="1:4" ht="13.5" x14ac:dyDescent="0.25">
      <c r="A6364" s="159"/>
      <c r="B6364" s="159"/>
      <c r="C6364" s="159"/>
      <c r="D6364" s="160"/>
    </row>
    <row r="6365" spans="1:4" ht="13.5" x14ac:dyDescent="0.25">
      <c r="A6365" s="159"/>
      <c r="B6365" s="159"/>
      <c r="C6365" s="159"/>
      <c r="D6365" s="160"/>
    </row>
    <row r="6366" spans="1:4" ht="13.5" x14ac:dyDescent="0.25">
      <c r="A6366" s="159"/>
      <c r="B6366" s="159"/>
      <c r="C6366" s="159"/>
      <c r="D6366" s="160"/>
    </row>
    <row r="6367" spans="1:4" ht="13.5" x14ac:dyDescent="0.25">
      <c r="A6367" s="159"/>
      <c r="B6367" s="159"/>
      <c r="C6367" s="159"/>
      <c r="D6367" s="160"/>
    </row>
    <row r="6368" spans="1:4" ht="13.5" x14ac:dyDescent="0.25">
      <c r="A6368" s="159"/>
      <c r="B6368" s="159"/>
      <c r="C6368" s="159"/>
      <c r="D6368" s="160"/>
    </row>
    <row r="6369" spans="1:4" ht="13.5" x14ac:dyDescent="0.25">
      <c r="A6369" s="159"/>
      <c r="B6369" s="159"/>
      <c r="C6369" s="159"/>
      <c r="D6369" s="160"/>
    </row>
    <row r="6370" spans="1:4" ht="13.5" x14ac:dyDescent="0.25">
      <c r="A6370" s="159"/>
      <c r="B6370" s="159"/>
      <c r="C6370" s="159"/>
      <c r="D6370" s="160"/>
    </row>
    <row r="6371" spans="1:4" ht="13.5" x14ac:dyDescent="0.25">
      <c r="A6371" s="159"/>
      <c r="B6371" s="159"/>
      <c r="C6371" s="159"/>
      <c r="D6371" s="160"/>
    </row>
    <row r="6372" spans="1:4" ht="13.5" x14ac:dyDescent="0.25">
      <c r="A6372" s="159"/>
      <c r="B6372" s="159"/>
      <c r="C6372" s="159"/>
      <c r="D6372" s="160"/>
    </row>
    <row r="6373" spans="1:4" ht="13.5" x14ac:dyDescent="0.25">
      <c r="A6373" s="159"/>
      <c r="B6373" s="159"/>
      <c r="C6373" s="159"/>
      <c r="D6373" s="160"/>
    </row>
    <row r="6374" spans="1:4" ht="13.5" x14ac:dyDescent="0.25">
      <c r="A6374" s="159"/>
      <c r="B6374" s="159"/>
      <c r="C6374" s="159"/>
      <c r="D6374" s="160"/>
    </row>
    <row r="6375" spans="1:4" ht="13.5" x14ac:dyDescent="0.25">
      <c r="A6375" s="159"/>
      <c r="B6375" s="159"/>
      <c r="C6375" s="159"/>
      <c r="D6375" s="160"/>
    </row>
    <row r="6376" spans="1:4" ht="13.5" x14ac:dyDescent="0.25">
      <c r="A6376" s="159"/>
      <c r="B6376" s="159"/>
      <c r="C6376" s="159"/>
      <c r="D6376" s="160"/>
    </row>
    <row r="6377" spans="1:4" ht="13.5" x14ac:dyDescent="0.25">
      <c r="A6377" s="159"/>
      <c r="B6377" s="159"/>
      <c r="C6377" s="159"/>
      <c r="D6377" s="160"/>
    </row>
    <row r="6378" spans="1:4" ht="13.5" x14ac:dyDescent="0.25">
      <c r="A6378" s="159"/>
      <c r="B6378" s="159"/>
      <c r="C6378" s="159"/>
      <c r="D6378" s="160"/>
    </row>
    <row r="6379" spans="1:4" ht="13.5" x14ac:dyDescent="0.25">
      <c r="A6379" s="159"/>
      <c r="B6379" s="159"/>
      <c r="C6379" s="159"/>
      <c r="D6379" s="160"/>
    </row>
    <row r="6380" spans="1:4" ht="13.5" x14ac:dyDescent="0.25">
      <c r="A6380" s="159"/>
      <c r="B6380" s="159"/>
      <c r="C6380" s="159"/>
      <c r="D6380" s="160"/>
    </row>
    <row r="6381" spans="1:4" ht="13.5" x14ac:dyDescent="0.25">
      <c r="A6381" s="159"/>
      <c r="B6381" s="159"/>
      <c r="C6381" s="159"/>
      <c r="D6381" s="160"/>
    </row>
    <row r="6382" spans="1:4" ht="13.5" x14ac:dyDescent="0.25">
      <c r="A6382" s="159"/>
      <c r="B6382" s="159"/>
      <c r="C6382" s="159"/>
      <c r="D6382" s="160"/>
    </row>
    <row r="6383" spans="1:4" ht="13.5" x14ac:dyDescent="0.25">
      <c r="A6383" s="159"/>
      <c r="B6383" s="159"/>
      <c r="C6383" s="159"/>
      <c r="D6383" s="160"/>
    </row>
    <row r="6384" spans="1:4" ht="13.5" x14ac:dyDescent="0.25">
      <c r="A6384" s="159"/>
      <c r="B6384" s="159"/>
      <c r="C6384" s="159"/>
      <c r="D6384" s="160"/>
    </row>
    <row r="6385" spans="1:4" ht="13.5" x14ac:dyDescent="0.25">
      <c r="A6385" s="159"/>
      <c r="B6385" s="159"/>
      <c r="C6385" s="159"/>
      <c r="D6385" s="160"/>
    </row>
    <row r="6386" spans="1:4" ht="13.5" x14ac:dyDescent="0.25">
      <c r="A6386" s="159"/>
      <c r="B6386" s="159"/>
      <c r="C6386" s="159"/>
      <c r="D6386" s="160"/>
    </row>
    <row r="6387" spans="1:4" ht="13.5" x14ac:dyDescent="0.25">
      <c r="A6387" s="159"/>
      <c r="B6387" s="159"/>
      <c r="C6387" s="159"/>
      <c r="D6387" s="160"/>
    </row>
    <row r="6388" spans="1:4" ht="13.5" x14ac:dyDescent="0.25">
      <c r="A6388" s="159"/>
      <c r="B6388" s="159"/>
      <c r="C6388" s="159"/>
      <c r="D6388" s="160"/>
    </row>
    <row r="6389" spans="1:4" ht="13.5" x14ac:dyDescent="0.25">
      <c r="A6389" s="159"/>
      <c r="B6389" s="159"/>
      <c r="C6389" s="159"/>
      <c r="D6389" s="160"/>
    </row>
    <row r="6390" spans="1:4" ht="13.5" x14ac:dyDescent="0.25">
      <c r="A6390" s="159"/>
      <c r="B6390" s="159"/>
      <c r="C6390" s="159"/>
      <c r="D6390" s="160"/>
    </row>
    <row r="6391" spans="1:4" ht="13.5" x14ac:dyDescent="0.25">
      <c r="A6391" s="159"/>
      <c r="B6391" s="159"/>
      <c r="C6391" s="159"/>
      <c r="D6391" s="160"/>
    </row>
    <row r="6392" spans="1:4" ht="13.5" x14ac:dyDescent="0.25">
      <c r="A6392" s="159"/>
      <c r="B6392" s="159"/>
      <c r="C6392" s="159"/>
      <c r="D6392" s="160"/>
    </row>
    <row r="6393" spans="1:4" ht="13.5" x14ac:dyDescent="0.25">
      <c r="A6393" s="159"/>
      <c r="B6393" s="159"/>
      <c r="C6393" s="159"/>
      <c r="D6393" s="160"/>
    </row>
    <row r="6394" spans="1:4" ht="13.5" x14ac:dyDescent="0.25">
      <c r="A6394" s="159"/>
      <c r="B6394" s="159"/>
      <c r="C6394" s="159"/>
      <c r="D6394" s="160"/>
    </row>
    <row r="6395" spans="1:4" ht="13.5" x14ac:dyDescent="0.25">
      <c r="A6395" s="159"/>
      <c r="B6395" s="159"/>
      <c r="C6395" s="159"/>
      <c r="D6395" s="160"/>
    </row>
    <row r="6396" spans="1:4" ht="13.5" x14ac:dyDescent="0.25">
      <c r="A6396" s="159"/>
      <c r="B6396" s="159"/>
      <c r="C6396" s="159"/>
      <c r="D6396" s="160"/>
    </row>
    <row r="6397" spans="1:4" ht="13.5" x14ac:dyDescent="0.25">
      <c r="A6397" s="159"/>
      <c r="B6397" s="159"/>
      <c r="C6397" s="159"/>
      <c r="D6397" s="160"/>
    </row>
    <row r="6398" spans="1:4" ht="13.5" x14ac:dyDescent="0.25">
      <c r="A6398" s="159"/>
      <c r="B6398" s="159"/>
      <c r="C6398" s="159"/>
      <c r="D6398" s="160"/>
    </row>
    <row r="6399" spans="1:4" ht="13.5" x14ac:dyDescent="0.25">
      <c r="A6399" s="159"/>
      <c r="B6399" s="159"/>
      <c r="C6399" s="159"/>
      <c r="D6399" s="160"/>
    </row>
    <row r="6400" spans="1:4" ht="13.5" x14ac:dyDescent="0.25">
      <c r="A6400" s="159"/>
      <c r="B6400" s="159"/>
      <c r="C6400" s="159"/>
      <c r="D6400" s="160"/>
    </row>
    <row r="6401" spans="1:4" ht="13.5" x14ac:dyDescent="0.25">
      <c r="A6401" s="159"/>
      <c r="B6401" s="159"/>
      <c r="C6401" s="159"/>
      <c r="D6401" s="160"/>
    </row>
    <row r="6402" spans="1:4" ht="13.5" x14ac:dyDescent="0.25">
      <c r="A6402" s="159"/>
      <c r="B6402" s="159"/>
      <c r="C6402" s="159"/>
      <c r="D6402" s="160"/>
    </row>
    <row r="6403" spans="1:4" ht="13.5" x14ac:dyDescent="0.25">
      <c r="A6403" s="159"/>
      <c r="B6403" s="159"/>
      <c r="C6403" s="159"/>
      <c r="D6403" s="160"/>
    </row>
    <row r="6404" spans="1:4" ht="13.5" x14ac:dyDescent="0.25">
      <c r="A6404" s="159"/>
      <c r="B6404" s="159"/>
      <c r="C6404" s="159"/>
      <c r="D6404" s="160"/>
    </row>
    <row r="6405" spans="1:4" ht="13.5" x14ac:dyDescent="0.25">
      <c r="A6405" s="159"/>
      <c r="B6405" s="159"/>
      <c r="C6405" s="159"/>
      <c r="D6405" s="160"/>
    </row>
    <row r="6406" spans="1:4" ht="13.5" x14ac:dyDescent="0.25">
      <c r="A6406" s="159"/>
      <c r="B6406" s="159"/>
      <c r="C6406" s="159"/>
      <c r="D6406" s="160"/>
    </row>
    <row r="6407" spans="1:4" ht="13.5" x14ac:dyDescent="0.25">
      <c r="A6407" s="159"/>
      <c r="B6407" s="159"/>
      <c r="C6407" s="159"/>
      <c r="D6407" s="160"/>
    </row>
    <row r="6408" spans="1:4" ht="13.5" x14ac:dyDescent="0.25">
      <c r="A6408" s="159"/>
      <c r="B6408" s="159"/>
      <c r="C6408" s="159"/>
      <c r="D6408" s="160"/>
    </row>
    <row r="6409" spans="1:4" ht="13.5" x14ac:dyDescent="0.25">
      <c r="A6409" s="159"/>
      <c r="B6409" s="159"/>
      <c r="C6409" s="159"/>
      <c r="D6409" s="160"/>
    </row>
    <row r="6410" spans="1:4" ht="13.5" x14ac:dyDescent="0.25">
      <c r="A6410" s="159"/>
      <c r="B6410" s="159"/>
      <c r="C6410" s="159"/>
      <c r="D6410" s="160"/>
    </row>
    <row r="6411" spans="1:4" ht="13.5" x14ac:dyDescent="0.25">
      <c r="A6411" s="159"/>
      <c r="B6411" s="159"/>
      <c r="C6411" s="159"/>
      <c r="D6411" s="160"/>
    </row>
    <row r="6412" spans="1:4" ht="13.5" x14ac:dyDescent="0.25">
      <c r="A6412" s="159"/>
      <c r="B6412" s="159"/>
      <c r="C6412" s="159"/>
      <c r="D6412" s="160"/>
    </row>
    <row r="6413" spans="1:4" ht="13.5" x14ac:dyDescent="0.25">
      <c r="A6413" s="159"/>
      <c r="B6413" s="159"/>
      <c r="C6413" s="159"/>
      <c r="D6413" s="160"/>
    </row>
    <row r="6414" spans="1:4" ht="13.5" x14ac:dyDescent="0.25">
      <c r="A6414" s="159"/>
      <c r="B6414" s="159"/>
      <c r="C6414" s="159"/>
      <c r="D6414" s="160"/>
    </row>
    <row r="6415" spans="1:4" ht="13.5" x14ac:dyDescent="0.25">
      <c r="A6415" s="159"/>
      <c r="B6415" s="159"/>
      <c r="C6415" s="159"/>
      <c r="D6415" s="160"/>
    </row>
    <row r="6416" spans="1:4" ht="13.5" x14ac:dyDescent="0.25">
      <c r="A6416" s="159"/>
      <c r="B6416" s="159"/>
      <c r="C6416" s="159"/>
      <c r="D6416" s="160"/>
    </row>
    <row r="6417" spans="1:4" ht="13.5" x14ac:dyDescent="0.25">
      <c r="A6417" s="159"/>
      <c r="B6417" s="159"/>
      <c r="C6417" s="159"/>
      <c r="D6417" s="160"/>
    </row>
    <row r="6418" spans="1:4" ht="13.5" x14ac:dyDescent="0.25">
      <c r="A6418" s="159"/>
      <c r="B6418" s="159"/>
      <c r="C6418" s="159"/>
      <c r="D6418" s="160"/>
    </row>
    <row r="6419" spans="1:4" ht="13.5" x14ac:dyDescent="0.25">
      <c r="A6419" s="159"/>
      <c r="B6419" s="159"/>
      <c r="C6419" s="159"/>
      <c r="D6419" s="160"/>
    </row>
    <row r="6420" spans="1:4" ht="13.5" x14ac:dyDescent="0.25">
      <c r="A6420" s="159"/>
      <c r="B6420" s="159"/>
      <c r="C6420" s="159"/>
      <c r="D6420" s="160"/>
    </row>
    <row r="6421" spans="1:4" ht="13.5" x14ac:dyDescent="0.25">
      <c r="A6421" s="159"/>
      <c r="B6421" s="159"/>
      <c r="C6421" s="159"/>
      <c r="D6421" s="160"/>
    </row>
    <row r="6422" spans="1:4" ht="13.5" x14ac:dyDescent="0.25">
      <c r="A6422" s="159"/>
      <c r="B6422" s="159"/>
      <c r="C6422" s="159"/>
      <c r="D6422" s="160"/>
    </row>
    <row r="6423" spans="1:4" ht="13.5" x14ac:dyDescent="0.25">
      <c r="A6423" s="159"/>
      <c r="B6423" s="159"/>
      <c r="C6423" s="159"/>
      <c r="D6423" s="160"/>
    </row>
    <row r="6424" spans="1:4" ht="13.5" x14ac:dyDescent="0.25">
      <c r="A6424" s="159"/>
      <c r="B6424" s="159"/>
      <c r="C6424" s="159"/>
      <c r="D6424" s="160"/>
    </row>
    <row r="6425" spans="1:4" ht="13.5" x14ac:dyDescent="0.25">
      <c r="A6425" s="159"/>
      <c r="B6425" s="159"/>
      <c r="C6425" s="159"/>
      <c r="D6425" s="160"/>
    </row>
    <row r="6426" spans="1:4" ht="13.5" x14ac:dyDescent="0.25">
      <c r="A6426" s="159"/>
      <c r="B6426" s="159"/>
      <c r="C6426" s="159"/>
      <c r="D6426" s="160"/>
    </row>
    <row r="6427" spans="1:4" ht="13.5" x14ac:dyDescent="0.25">
      <c r="A6427" s="159"/>
      <c r="B6427" s="159"/>
      <c r="C6427" s="159"/>
      <c r="D6427" s="160"/>
    </row>
    <row r="6428" spans="1:4" ht="13.5" x14ac:dyDescent="0.25">
      <c r="A6428" s="159"/>
      <c r="B6428" s="159"/>
      <c r="C6428" s="159"/>
      <c r="D6428" s="160"/>
    </row>
    <row r="6429" spans="1:4" ht="13.5" x14ac:dyDescent="0.25">
      <c r="A6429" s="159"/>
      <c r="B6429" s="159"/>
      <c r="C6429" s="159"/>
      <c r="D6429" s="160"/>
    </row>
    <row r="6430" spans="1:4" ht="13.5" x14ac:dyDescent="0.25">
      <c r="A6430" s="159"/>
      <c r="B6430" s="159"/>
      <c r="C6430" s="159"/>
      <c r="D6430" s="160"/>
    </row>
    <row r="6431" spans="1:4" ht="13.5" x14ac:dyDescent="0.25">
      <c r="A6431" s="159"/>
      <c r="B6431" s="159"/>
      <c r="C6431" s="159"/>
      <c r="D6431" s="160"/>
    </row>
    <row r="6432" spans="1:4" ht="13.5" x14ac:dyDescent="0.25">
      <c r="A6432" s="159"/>
      <c r="B6432" s="159"/>
      <c r="C6432" s="159"/>
      <c r="D6432" s="160"/>
    </row>
    <row r="6433" spans="1:4" ht="13.5" x14ac:dyDescent="0.25">
      <c r="A6433" s="159"/>
      <c r="B6433" s="159"/>
      <c r="C6433" s="159"/>
      <c r="D6433" s="160"/>
    </row>
    <row r="6434" spans="1:4" ht="13.5" x14ac:dyDescent="0.25">
      <c r="A6434" s="159"/>
      <c r="B6434" s="159"/>
      <c r="C6434" s="159"/>
      <c r="D6434" s="160"/>
    </row>
    <row r="6435" spans="1:4" ht="13.5" x14ac:dyDescent="0.25">
      <c r="A6435" s="159"/>
      <c r="B6435" s="159"/>
      <c r="C6435" s="159"/>
      <c r="D6435" s="160"/>
    </row>
    <row r="6436" spans="1:4" ht="13.5" x14ac:dyDescent="0.25">
      <c r="A6436" s="159"/>
      <c r="B6436" s="159"/>
      <c r="C6436" s="159"/>
      <c r="D6436" s="160"/>
    </row>
    <row r="6437" spans="1:4" ht="13.5" x14ac:dyDescent="0.25">
      <c r="A6437" s="159"/>
      <c r="B6437" s="159"/>
      <c r="C6437" s="159"/>
      <c r="D6437" s="160"/>
    </row>
    <row r="6438" spans="1:4" ht="13.5" x14ac:dyDescent="0.25">
      <c r="A6438" s="159"/>
      <c r="B6438" s="159"/>
      <c r="C6438" s="159"/>
      <c r="D6438" s="160"/>
    </row>
    <row r="6439" spans="1:4" ht="13.5" x14ac:dyDescent="0.25">
      <c r="A6439" s="159"/>
      <c r="B6439" s="159"/>
      <c r="C6439" s="159"/>
      <c r="D6439" s="160"/>
    </row>
    <row r="6440" spans="1:4" ht="13.5" x14ac:dyDescent="0.25">
      <c r="A6440" s="159"/>
      <c r="B6440" s="159"/>
      <c r="C6440" s="159"/>
      <c r="D6440" s="160"/>
    </row>
    <row r="6441" spans="1:4" ht="13.5" x14ac:dyDescent="0.25">
      <c r="A6441" s="159"/>
      <c r="B6441" s="159"/>
      <c r="C6441" s="159"/>
      <c r="D6441" s="160"/>
    </row>
    <row r="6442" spans="1:4" ht="13.5" x14ac:dyDescent="0.25">
      <c r="A6442" s="159"/>
      <c r="B6442" s="159"/>
      <c r="C6442" s="159"/>
      <c r="D6442" s="160"/>
    </row>
    <row r="6443" spans="1:4" ht="13.5" x14ac:dyDescent="0.25">
      <c r="A6443" s="159"/>
      <c r="B6443" s="159"/>
      <c r="C6443" s="159"/>
      <c r="D6443" s="160"/>
    </row>
    <row r="6444" spans="1:4" ht="13.5" x14ac:dyDescent="0.25">
      <c r="A6444" s="159"/>
      <c r="B6444" s="159"/>
      <c r="C6444" s="159"/>
      <c r="D6444" s="160"/>
    </row>
    <row r="6445" spans="1:4" ht="13.5" x14ac:dyDescent="0.25">
      <c r="A6445" s="159"/>
      <c r="B6445" s="159"/>
      <c r="C6445" s="159"/>
      <c r="D6445" s="160"/>
    </row>
    <row r="6446" spans="1:4" ht="13.5" x14ac:dyDescent="0.25">
      <c r="A6446" s="159"/>
      <c r="B6446" s="159"/>
      <c r="C6446" s="159"/>
      <c r="D6446" s="160"/>
    </row>
    <row r="6447" spans="1:4" ht="13.5" x14ac:dyDescent="0.25">
      <c r="A6447" s="159"/>
      <c r="B6447" s="159"/>
      <c r="C6447" s="159"/>
      <c r="D6447" s="160"/>
    </row>
    <row r="6448" spans="1:4" ht="13.5" x14ac:dyDescent="0.25">
      <c r="A6448" s="159"/>
      <c r="B6448" s="159"/>
      <c r="C6448" s="159"/>
      <c r="D6448" s="160"/>
    </row>
    <row r="6449" spans="1:4" ht="13.5" x14ac:dyDescent="0.25">
      <c r="A6449" s="159"/>
      <c r="B6449" s="159"/>
      <c r="C6449" s="159"/>
      <c r="D6449" s="160"/>
    </row>
    <row r="6450" spans="1:4" ht="13.5" x14ac:dyDescent="0.25">
      <c r="A6450" s="159"/>
      <c r="B6450" s="159"/>
      <c r="C6450" s="159"/>
      <c r="D6450" s="160"/>
    </row>
    <row r="6451" spans="1:4" ht="13.5" x14ac:dyDescent="0.25">
      <c r="A6451" s="159"/>
      <c r="B6451" s="159"/>
      <c r="C6451" s="159"/>
      <c r="D6451" s="160"/>
    </row>
    <row r="6452" spans="1:4" ht="13.5" x14ac:dyDescent="0.25">
      <c r="A6452" s="159"/>
      <c r="B6452" s="159"/>
      <c r="C6452" s="159"/>
      <c r="D6452" s="160"/>
    </row>
    <row r="6453" spans="1:4" ht="13.5" x14ac:dyDescent="0.25">
      <c r="A6453" s="159"/>
      <c r="B6453" s="159"/>
      <c r="C6453" s="159"/>
      <c r="D6453" s="160"/>
    </row>
    <row r="6454" spans="1:4" ht="13.5" x14ac:dyDescent="0.25">
      <c r="A6454" s="159"/>
      <c r="B6454" s="159"/>
      <c r="C6454" s="159"/>
      <c r="D6454" s="160"/>
    </row>
    <row r="6455" spans="1:4" ht="13.5" x14ac:dyDescent="0.25">
      <c r="A6455" s="159"/>
      <c r="B6455" s="159"/>
      <c r="C6455" s="159"/>
      <c r="D6455" s="160"/>
    </row>
    <row r="6456" spans="1:4" ht="13.5" x14ac:dyDescent="0.25">
      <c r="A6456" s="159"/>
      <c r="B6456" s="159"/>
      <c r="C6456" s="159"/>
      <c r="D6456" s="160"/>
    </row>
    <row r="6457" spans="1:4" ht="13.5" x14ac:dyDescent="0.25">
      <c r="A6457" s="159"/>
      <c r="B6457" s="159"/>
      <c r="C6457" s="159"/>
      <c r="D6457" s="160"/>
    </row>
    <row r="6458" spans="1:4" ht="13.5" x14ac:dyDescent="0.25">
      <c r="A6458" s="159"/>
      <c r="B6458" s="159"/>
      <c r="C6458" s="159"/>
      <c r="D6458" s="160"/>
    </row>
    <row r="6459" spans="1:4" ht="13.5" x14ac:dyDescent="0.25">
      <c r="A6459" s="159"/>
      <c r="B6459" s="159"/>
      <c r="C6459" s="159"/>
      <c r="D6459" s="160"/>
    </row>
    <row r="6460" spans="1:4" ht="13.5" x14ac:dyDescent="0.25">
      <c r="A6460" s="159"/>
      <c r="B6460" s="159"/>
      <c r="C6460" s="159"/>
      <c r="D6460" s="160"/>
    </row>
    <row r="6461" spans="1:4" ht="13.5" x14ac:dyDescent="0.25">
      <c r="A6461" s="159"/>
      <c r="B6461" s="159"/>
      <c r="C6461" s="159"/>
      <c r="D6461" s="160"/>
    </row>
    <row r="6462" spans="1:4" ht="13.5" x14ac:dyDescent="0.25">
      <c r="A6462" s="159"/>
      <c r="B6462" s="159"/>
      <c r="C6462" s="159"/>
      <c r="D6462" s="160"/>
    </row>
    <row r="6463" spans="1:4" ht="13.5" x14ac:dyDescent="0.25">
      <c r="A6463" s="159"/>
      <c r="B6463" s="159"/>
      <c r="C6463" s="159"/>
      <c r="D6463" s="160"/>
    </row>
    <row r="6464" spans="1:4" ht="13.5" x14ac:dyDescent="0.25">
      <c r="A6464" s="159"/>
      <c r="B6464" s="159"/>
      <c r="C6464" s="159"/>
      <c r="D6464" s="160"/>
    </row>
    <row r="6465" spans="1:4" ht="13.5" x14ac:dyDescent="0.25">
      <c r="A6465" s="159"/>
      <c r="B6465" s="159"/>
      <c r="C6465" s="159"/>
      <c r="D6465" s="160"/>
    </row>
    <row r="6466" spans="1:4" ht="13.5" x14ac:dyDescent="0.25">
      <c r="A6466" s="159"/>
      <c r="B6466" s="159"/>
      <c r="C6466" s="159"/>
      <c r="D6466" s="160"/>
    </row>
    <row r="6467" spans="1:4" ht="13.5" x14ac:dyDescent="0.25">
      <c r="A6467" s="159"/>
      <c r="B6467" s="159"/>
      <c r="C6467" s="159"/>
      <c r="D6467" s="160"/>
    </row>
    <row r="6468" spans="1:4" ht="13.5" x14ac:dyDescent="0.25">
      <c r="A6468" s="159"/>
      <c r="B6468" s="159"/>
      <c r="C6468" s="159"/>
      <c r="D6468" s="160"/>
    </row>
    <row r="6469" spans="1:4" ht="13.5" x14ac:dyDescent="0.25">
      <c r="A6469" s="159"/>
      <c r="B6469" s="159"/>
      <c r="C6469" s="159"/>
      <c r="D6469" s="160"/>
    </row>
    <row r="6470" spans="1:4" ht="13.5" x14ac:dyDescent="0.25">
      <c r="A6470" s="159"/>
      <c r="B6470" s="159"/>
      <c r="C6470" s="159"/>
      <c r="D6470" s="160"/>
    </row>
    <row r="6471" spans="1:4" ht="13.5" x14ac:dyDescent="0.25">
      <c r="A6471" s="159"/>
      <c r="B6471" s="159"/>
      <c r="C6471" s="159"/>
      <c r="D6471" s="160"/>
    </row>
    <row r="6472" spans="1:4" ht="13.5" x14ac:dyDescent="0.25">
      <c r="A6472" s="159"/>
      <c r="B6472" s="159"/>
      <c r="C6472" s="159"/>
      <c r="D6472" s="160"/>
    </row>
    <row r="6473" spans="1:4" ht="13.5" x14ac:dyDescent="0.25">
      <c r="A6473" s="159"/>
      <c r="B6473" s="159"/>
      <c r="C6473" s="159"/>
      <c r="D6473" s="160"/>
    </row>
    <row r="6474" spans="1:4" ht="13.5" x14ac:dyDescent="0.25">
      <c r="A6474" s="159"/>
      <c r="B6474" s="159"/>
      <c r="C6474" s="159"/>
      <c r="D6474" s="160"/>
    </row>
    <row r="6475" spans="1:4" ht="13.5" x14ac:dyDescent="0.25">
      <c r="A6475" s="159"/>
      <c r="B6475" s="159"/>
      <c r="C6475" s="159"/>
      <c r="D6475" s="160"/>
    </row>
    <row r="6476" spans="1:4" ht="13.5" x14ac:dyDescent="0.25">
      <c r="A6476" s="159"/>
      <c r="B6476" s="159"/>
      <c r="C6476" s="159"/>
      <c r="D6476" s="160"/>
    </row>
    <row r="6477" spans="1:4" ht="13.5" x14ac:dyDescent="0.25">
      <c r="A6477" s="159"/>
      <c r="B6477" s="159"/>
      <c r="C6477" s="159"/>
      <c r="D6477" s="160"/>
    </row>
    <row r="6478" spans="1:4" ht="13.5" x14ac:dyDescent="0.25">
      <c r="A6478" s="159"/>
      <c r="B6478" s="159"/>
      <c r="C6478" s="159"/>
      <c r="D6478" s="160"/>
    </row>
    <row r="6479" spans="1:4" ht="13.5" x14ac:dyDescent="0.25">
      <c r="A6479" s="159"/>
      <c r="B6479" s="159"/>
      <c r="C6479" s="159"/>
      <c r="D6479" s="160"/>
    </row>
    <row r="6480" spans="1:4" ht="13.5" x14ac:dyDescent="0.25">
      <c r="A6480" s="159"/>
      <c r="B6480" s="159"/>
      <c r="C6480" s="159"/>
      <c r="D6480" s="160"/>
    </row>
    <row r="6481" spans="1:4" ht="13.5" x14ac:dyDescent="0.25">
      <c r="A6481" s="159"/>
      <c r="B6481" s="159"/>
      <c r="C6481" s="159"/>
      <c r="D6481" s="160"/>
    </row>
    <row r="6482" spans="1:4" ht="13.5" x14ac:dyDescent="0.25">
      <c r="A6482" s="159"/>
      <c r="B6482" s="159"/>
      <c r="C6482" s="159"/>
      <c r="D6482" s="160"/>
    </row>
    <row r="6483" spans="1:4" ht="13.5" x14ac:dyDescent="0.25">
      <c r="A6483" s="159"/>
      <c r="B6483" s="159"/>
      <c r="C6483" s="159"/>
      <c r="D6483" s="160"/>
    </row>
    <row r="6484" spans="1:4" ht="13.5" x14ac:dyDescent="0.25">
      <c r="A6484" s="159"/>
      <c r="B6484" s="159"/>
      <c r="C6484" s="159"/>
      <c r="D6484" s="160"/>
    </row>
    <row r="6485" spans="1:4" ht="13.5" x14ac:dyDescent="0.25">
      <c r="A6485" s="159"/>
      <c r="B6485" s="159"/>
      <c r="C6485" s="159"/>
      <c r="D6485" s="160"/>
    </row>
    <row r="6486" spans="1:4" ht="13.5" x14ac:dyDescent="0.25">
      <c r="A6486" s="159"/>
      <c r="B6486" s="159"/>
      <c r="C6486" s="159"/>
      <c r="D6486" s="160"/>
    </row>
    <row r="6487" spans="1:4" ht="13.5" x14ac:dyDescent="0.25">
      <c r="A6487" s="159"/>
      <c r="B6487" s="159"/>
      <c r="C6487" s="159"/>
      <c r="D6487" s="160"/>
    </row>
    <row r="6488" spans="1:4" ht="13.5" x14ac:dyDescent="0.25">
      <c r="A6488" s="159"/>
      <c r="B6488" s="159"/>
      <c r="C6488" s="159"/>
      <c r="D6488" s="160"/>
    </row>
    <row r="6489" spans="1:4" ht="13.5" x14ac:dyDescent="0.25">
      <c r="A6489" s="159"/>
      <c r="B6489" s="159"/>
      <c r="C6489" s="159"/>
      <c r="D6489" s="160"/>
    </row>
    <row r="6490" spans="1:4" ht="13.5" x14ac:dyDescent="0.25">
      <c r="A6490" s="159"/>
      <c r="B6490" s="159"/>
      <c r="C6490" s="159"/>
      <c r="D6490" s="160"/>
    </row>
    <row r="6491" spans="1:4" ht="13.5" x14ac:dyDescent="0.25">
      <c r="A6491" s="159"/>
      <c r="B6491" s="159"/>
      <c r="C6491" s="159"/>
      <c r="D6491" s="160"/>
    </row>
    <row r="6492" spans="1:4" ht="13.5" x14ac:dyDescent="0.25">
      <c r="A6492" s="159"/>
      <c r="B6492" s="159"/>
      <c r="C6492" s="159"/>
      <c r="D6492" s="160"/>
    </row>
    <row r="6493" spans="1:4" ht="13.5" x14ac:dyDescent="0.25">
      <c r="A6493" s="159"/>
      <c r="B6493" s="159"/>
      <c r="C6493" s="159"/>
      <c r="D6493" s="160"/>
    </row>
    <row r="6494" spans="1:4" ht="13.5" x14ac:dyDescent="0.25">
      <c r="A6494" s="159"/>
      <c r="B6494" s="159"/>
      <c r="C6494" s="159"/>
      <c r="D6494" s="160"/>
    </row>
    <row r="6495" spans="1:4" ht="13.5" x14ac:dyDescent="0.25">
      <c r="A6495" s="159"/>
      <c r="B6495" s="159"/>
      <c r="C6495" s="159"/>
      <c r="D6495" s="160"/>
    </row>
    <row r="6496" spans="1:4" ht="13.5" x14ac:dyDescent="0.25">
      <c r="A6496" s="159"/>
      <c r="B6496" s="159"/>
      <c r="C6496" s="159"/>
      <c r="D6496" s="160"/>
    </row>
    <row r="6497" spans="1:4" ht="13.5" x14ac:dyDescent="0.25">
      <c r="A6497" s="159"/>
      <c r="B6497" s="159"/>
      <c r="C6497" s="159"/>
      <c r="D6497" s="160"/>
    </row>
    <row r="6498" spans="1:4" ht="13.5" x14ac:dyDescent="0.25">
      <c r="A6498" s="159"/>
      <c r="B6498" s="159"/>
      <c r="C6498" s="159"/>
      <c r="D6498" s="160"/>
    </row>
    <row r="6499" spans="1:4" ht="13.5" x14ac:dyDescent="0.25">
      <c r="A6499" s="159"/>
      <c r="B6499" s="159"/>
      <c r="C6499" s="159"/>
      <c r="D6499" s="160"/>
    </row>
    <row r="6500" spans="1:4" ht="13.5" x14ac:dyDescent="0.25">
      <c r="A6500" s="159"/>
      <c r="B6500" s="159"/>
      <c r="C6500" s="159"/>
      <c r="D6500" s="160"/>
    </row>
    <row r="6501" spans="1:4" ht="13.5" x14ac:dyDescent="0.25">
      <c r="A6501" s="159"/>
      <c r="B6501" s="159"/>
      <c r="C6501" s="159"/>
      <c r="D6501" s="160"/>
    </row>
    <row r="6502" spans="1:4" ht="13.5" x14ac:dyDescent="0.25">
      <c r="A6502" s="159"/>
      <c r="B6502" s="159"/>
      <c r="C6502" s="159"/>
      <c r="D6502" s="160"/>
    </row>
    <row r="6503" spans="1:4" ht="13.5" x14ac:dyDescent="0.25">
      <c r="A6503" s="159"/>
      <c r="B6503" s="159"/>
      <c r="C6503" s="159"/>
      <c r="D6503" s="160"/>
    </row>
    <row r="6504" spans="1:4" ht="13.5" x14ac:dyDescent="0.25">
      <c r="A6504" s="159"/>
      <c r="B6504" s="159"/>
      <c r="C6504" s="159"/>
      <c r="D6504" s="160"/>
    </row>
    <row r="6505" spans="1:4" ht="13.5" x14ac:dyDescent="0.25">
      <c r="A6505" s="159"/>
      <c r="B6505" s="159"/>
      <c r="C6505" s="159"/>
      <c r="D6505" s="160"/>
    </row>
    <row r="6506" spans="1:4" ht="13.5" x14ac:dyDescent="0.25">
      <c r="A6506" s="159"/>
      <c r="B6506" s="159"/>
      <c r="C6506" s="159"/>
      <c r="D6506" s="160"/>
    </row>
    <row r="6507" spans="1:4" ht="13.5" x14ac:dyDescent="0.25">
      <c r="A6507" s="159"/>
      <c r="B6507" s="159"/>
      <c r="C6507" s="159"/>
      <c r="D6507" s="160"/>
    </row>
    <row r="6508" spans="1:4" ht="13.5" x14ac:dyDescent="0.25">
      <c r="A6508" s="159"/>
      <c r="B6508" s="159"/>
      <c r="C6508" s="159"/>
      <c r="D6508" s="160"/>
    </row>
    <row r="6509" spans="1:4" ht="13.5" x14ac:dyDescent="0.25">
      <c r="A6509" s="159"/>
      <c r="B6509" s="159"/>
      <c r="C6509" s="159"/>
      <c r="D6509" s="160"/>
    </row>
    <row r="6510" spans="1:4" ht="13.5" x14ac:dyDescent="0.25">
      <c r="A6510" s="159"/>
      <c r="B6510" s="159"/>
      <c r="C6510" s="159"/>
      <c r="D6510" s="160"/>
    </row>
    <row r="6511" spans="1:4" ht="13.5" x14ac:dyDescent="0.25">
      <c r="A6511" s="159"/>
      <c r="B6511" s="159"/>
      <c r="C6511" s="159"/>
      <c r="D6511" s="160"/>
    </row>
    <row r="6512" spans="1:4" ht="13.5" x14ac:dyDescent="0.25">
      <c r="A6512" s="159"/>
      <c r="B6512" s="159"/>
      <c r="C6512" s="159"/>
      <c r="D6512" s="160"/>
    </row>
    <row r="6513" spans="1:4" ht="13.5" x14ac:dyDescent="0.25">
      <c r="A6513" s="159"/>
      <c r="B6513" s="159"/>
      <c r="C6513" s="159"/>
      <c r="D6513" s="160"/>
    </row>
    <row r="6514" spans="1:4" ht="13.5" x14ac:dyDescent="0.25">
      <c r="A6514" s="159"/>
      <c r="B6514" s="159"/>
      <c r="C6514" s="159"/>
      <c r="D6514" s="160"/>
    </row>
    <row r="6515" spans="1:4" ht="13.5" x14ac:dyDescent="0.25">
      <c r="A6515" s="159"/>
      <c r="B6515" s="159"/>
      <c r="C6515" s="159"/>
      <c r="D6515" s="160"/>
    </row>
    <row r="6516" spans="1:4" ht="13.5" x14ac:dyDescent="0.25">
      <c r="A6516" s="159"/>
      <c r="B6516" s="159"/>
      <c r="C6516" s="159"/>
      <c r="D6516" s="160"/>
    </row>
    <row r="6517" spans="1:4" ht="13.5" x14ac:dyDescent="0.25">
      <c r="A6517" s="159"/>
      <c r="B6517" s="159"/>
      <c r="C6517" s="159"/>
      <c r="D6517" s="160"/>
    </row>
    <row r="6518" spans="1:4" ht="13.5" x14ac:dyDescent="0.25">
      <c r="A6518" s="159"/>
      <c r="B6518" s="159"/>
      <c r="C6518" s="159"/>
      <c r="D6518" s="160"/>
    </row>
    <row r="6519" spans="1:4" ht="13.5" x14ac:dyDescent="0.25">
      <c r="A6519" s="159"/>
      <c r="B6519" s="159"/>
      <c r="C6519" s="159"/>
      <c r="D6519" s="160"/>
    </row>
    <row r="6520" spans="1:4" ht="13.5" x14ac:dyDescent="0.25">
      <c r="A6520" s="159"/>
      <c r="B6520" s="159"/>
      <c r="C6520" s="159"/>
      <c r="D6520" s="160"/>
    </row>
    <row r="6521" spans="1:4" ht="13.5" x14ac:dyDescent="0.25">
      <c r="A6521" s="159"/>
      <c r="B6521" s="159"/>
      <c r="C6521" s="159"/>
      <c r="D6521" s="160"/>
    </row>
    <row r="6522" spans="1:4" ht="13.5" x14ac:dyDescent="0.25">
      <c r="A6522" s="159"/>
      <c r="B6522" s="159"/>
      <c r="C6522" s="159"/>
      <c r="D6522" s="160"/>
    </row>
    <row r="6523" spans="1:4" ht="13.5" x14ac:dyDescent="0.25">
      <c r="A6523" s="159"/>
      <c r="B6523" s="159"/>
      <c r="C6523" s="159"/>
      <c r="D6523" s="160"/>
    </row>
    <row r="6524" spans="1:4" ht="13.5" x14ac:dyDescent="0.25">
      <c r="A6524" s="159"/>
      <c r="B6524" s="159"/>
      <c r="C6524" s="159"/>
      <c r="D6524" s="160"/>
    </row>
    <row r="6525" spans="1:4" ht="13.5" x14ac:dyDescent="0.25">
      <c r="A6525" s="159"/>
      <c r="B6525" s="159"/>
      <c r="C6525" s="159"/>
      <c r="D6525" s="160"/>
    </row>
    <row r="6526" spans="1:4" ht="13.5" x14ac:dyDescent="0.25">
      <c r="A6526" s="159"/>
      <c r="B6526" s="159"/>
      <c r="C6526" s="159"/>
      <c r="D6526" s="160"/>
    </row>
    <row r="6527" spans="1:4" ht="13.5" x14ac:dyDescent="0.25">
      <c r="A6527" s="159"/>
      <c r="B6527" s="159"/>
      <c r="C6527" s="159"/>
      <c r="D6527" s="160"/>
    </row>
    <row r="6528" spans="1:4" ht="13.5" x14ac:dyDescent="0.25">
      <c r="A6528" s="159"/>
      <c r="B6528" s="159"/>
      <c r="C6528" s="159"/>
      <c r="D6528" s="160"/>
    </row>
    <row r="6529" spans="1:4" ht="13.5" x14ac:dyDescent="0.25">
      <c r="A6529" s="159"/>
      <c r="B6529" s="159"/>
      <c r="C6529" s="159"/>
      <c r="D6529" s="160"/>
    </row>
    <row r="6530" spans="1:4" ht="13.5" x14ac:dyDescent="0.25">
      <c r="A6530" s="159"/>
      <c r="B6530" s="159"/>
      <c r="C6530" s="159"/>
      <c r="D6530" s="160"/>
    </row>
    <row r="6531" spans="1:4" ht="13.5" x14ac:dyDescent="0.25">
      <c r="A6531" s="159"/>
      <c r="B6531" s="159"/>
      <c r="C6531" s="159"/>
      <c r="D6531" s="160"/>
    </row>
    <row r="6532" spans="1:4" ht="13.5" x14ac:dyDescent="0.25">
      <c r="A6532" s="159"/>
      <c r="B6532" s="159"/>
      <c r="C6532" s="159"/>
      <c r="D6532" s="160"/>
    </row>
    <row r="6533" spans="1:4" ht="13.5" x14ac:dyDescent="0.25">
      <c r="A6533" s="159"/>
      <c r="B6533" s="159"/>
      <c r="C6533" s="159"/>
      <c r="D6533" s="160"/>
    </row>
    <row r="6534" spans="1:4" ht="13.5" x14ac:dyDescent="0.25">
      <c r="A6534" s="159"/>
      <c r="B6534" s="159"/>
      <c r="C6534" s="159"/>
      <c r="D6534" s="160"/>
    </row>
    <row r="6535" spans="1:4" ht="13.5" x14ac:dyDescent="0.25">
      <c r="A6535" s="159"/>
      <c r="B6535" s="159"/>
      <c r="C6535" s="159"/>
      <c r="D6535" s="160"/>
    </row>
    <row r="6536" spans="1:4" ht="13.5" x14ac:dyDescent="0.25">
      <c r="A6536" s="159"/>
      <c r="B6536" s="159"/>
      <c r="C6536" s="159"/>
      <c r="D6536" s="160"/>
    </row>
    <row r="6537" spans="1:4" ht="13.5" x14ac:dyDescent="0.25">
      <c r="A6537" s="159"/>
      <c r="B6537" s="159"/>
      <c r="C6537" s="159"/>
      <c r="D6537" s="160"/>
    </row>
    <row r="6538" spans="1:4" ht="13.5" x14ac:dyDescent="0.25">
      <c r="A6538" s="159"/>
      <c r="B6538" s="159"/>
      <c r="C6538" s="159"/>
      <c r="D6538" s="160"/>
    </row>
    <row r="6539" spans="1:4" ht="13.5" x14ac:dyDescent="0.25">
      <c r="A6539" s="159"/>
      <c r="B6539" s="159"/>
      <c r="C6539" s="159"/>
      <c r="D6539" s="160"/>
    </row>
    <row r="6540" spans="1:4" ht="13.5" x14ac:dyDescent="0.25">
      <c r="A6540" s="159"/>
      <c r="B6540" s="159"/>
      <c r="C6540" s="159"/>
      <c r="D6540" s="160"/>
    </row>
    <row r="6541" spans="1:4" ht="13.5" x14ac:dyDescent="0.25">
      <c r="A6541" s="159"/>
      <c r="B6541" s="159"/>
      <c r="C6541" s="159"/>
      <c r="D6541" s="160"/>
    </row>
    <row r="6542" spans="1:4" ht="13.5" x14ac:dyDescent="0.25">
      <c r="A6542" s="159"/>
      <c r="B6542" s="159"/>
      <c r="C6542" s="159"/>
      <c r="D6542" s="160"/>
    </row>
    <row r="6543" spans="1:4" ht="13.5" x14ac:dyDescent="0.25">
      <c r="A6543" s="159"/>
      <c r="B6543" s="159"/>
      <c r="C6543" s="159"/>
      <c r="D6543" s="160"/>
    </row>
    <row r="6544" spans="1:4" ht="13.5" x14ac:dyDescent="0.25">
      <c r="A6544" s="159"/>
      <c r="B6544" s="159"/>
      <c r="C6544" s="159"/>
      <c r="D6544" s="160"/>
    </row>
    <row r="6545" spans="1:4" ht="13.5" x14ac:dyDescent="0.25">
      <c r="A6545" s="159"/>
      <c r="B6545" s="159"/>
      <c r="C6545" s="159"/>
      <c r="D6545" s="160"/>
    </row>
    <row r="6546" spans="1:4" ht="13.5" x14ac:dyDescent="0.25">
      <c r="A6546" s="159"/>
      <c r="B6546" s="159"/>
      <c r="C6546" s="159"/>
      <c r="D6546" s="160"/>
    </row>
    <row r="6547" spans="1:4" ht="13.5" x14ac:dyDescent="0.25">
      <c r="A6547" s="159"/>
      <c r="B6547" s="159"/>
      <c r="C6547" s="159"/>
      <c r="D6547" s="160"/>
    </row>
    <row r="6548" spans="1:4" ht="13.5" x14ac:dyDescent="0.25">
      <c r="A6548" s="159"/>
      <c r="B6548" s="159"/>
      <c r="C6548" s="159"/>
      <c r="D6548" s="160"/>
    </row>
    <row r="6549" spans="1:4" ht="13.5" x14ac:dyDescent="0.25">
      <c r="A6549" s="159"/>
      <c r="B6549" s="159"/>
      <c r="C6549" s="159"/>
      <c r="D6549" s="160"/>
    </row>
    <row r="6550" spans="1:4" ht="13.5" x14ac:dyDescent="0.25">
      <c r="A6550" s="159"/>
      <c r="B6550" s="159"/>
      <c r="C6550" s="159"/>
      <c r="D6550" s="160"/>
    </row>
    <row r="6551" spans="1:4" ht="13.5" x14ac:dyDescent="0.25">
      <c r="A6551" s="159"/>
      <c r="B6551" s="159"/>
      <c r="C6551" s="159"/>
      <c r="D6551" s="160"/>
    </row>
    <row r="6552" spans="1:4" ht="13.5" x14ac:dyDescent="0.25">
      <c r="A6552" s="159"/>
      <c r="B6552" s="159"/>
      <c r="C6552" s="159"/>
      <c r="D6552" s="160"/>
    </row>
    <row r="6553" spans="1:4" ht="13.5" x14ac:dyDescent="0.25">
      <c r="A6553" s="159"/>
      <c r="B6553" s="159"/>
      <c r="C6553" s="159"/>
      <c r="D6553" s="160"/>
    </row>
    <row r="6554" spans="1:4" ht="13.5" x14ac:dyDescent="0.25">
      <c r="A6554" s="159"/>
      <c r="B6554" s="159"/>
      <c r="C6554" s="159"/>
      <c r="D6554" s="160"/>
    </row>
    <row r="6555" spans="1:4" ht="13.5" x14ac:dyDescent="0.25">
      <c r="A6555" s="159"/>
      <c r="B6555" s="159"/>
      <c r="C6555" s="159"/>
      <c r="D6555" s="160"/>
    </row>
    <row r="6556" spans="1:4" ht="13.5" x14ac:dyDescent="0.25">
      <c r="A6556" s="159"/>
      <c r="B6556" s="159"/>
      <c r="C6556" s="159"/>
      <c r="D6556" s="160"/>
    </row>
    <row r="6557" spans="1:4" ht="13.5" x14ac:dyDescent="0.25">
      <c r="A6557" s="159"/>
      <c r="B6557" s="159"/>
      <c r="C6557" s="159"/>
      <c r="D6557" s="160"/>
    </row>
    <row r="6558" spans="1:4" ht="13.5" x14ac:dyDescent="0.25">
      <c r="A6558" s="159"/>
      <c r="B6558" s="159"/>
      <c r="C6558" s="159"/>
      <c r="D6558" s="160"/>
    </row>
    <row r="6559" spans="1:4" ht="13.5" x14ac:dyDescent="0.25">
      <c r="A6559" s="159"/>
      <c r="B6559" s="159"/>
      <c r="C6559" s="159"/>
      <c r="D6559" s="160"/>
    </row>
    <row r="6560" spans="1:4" ht="13.5" x14ac:dyDescent="0.25">
      <c r="A6560" s="159"/>
      <c r="B6560" s="159"/>
      <c r="C6560" s="159"/>
      <c r="D6560" s="160"/>
    </row>
    <row r="6561" spans="1:4" ht="13.5" x14ac:dyDescent="0.25">
      <c r="A6561" s="159"/>
      <c r="B6561" s="159"/>
      <c r="C6561" s="159"/>
      <c r="D6561" s="160"/>
    </row>
    <row r="6562" spans="1:4" ht="13.5" x14ac:dyDescent="0.25">
      <c r="A6562" s="159"/>
      <c r="B6562" s="159"/>
      <c r="C6562" s="159"/>
      <c r="D6562" s="160"/>
    </row>
    <row r="6563" spans="1:4" ht="13.5" x14ac:dyDescent="0.25">
      <c r="A6563" s="159"/>
      <c r="B6563" s="159"/>
      <c r="C6563" s="159"/>
      <c r="D6563" s="160"/>
    </row>
    <row r="6564" spans="1:4" ht="13.5" x14ac:dyDescent="0.25">
      <c r="A6564" s="159"/>
      <c r="B6564" s="159"/>
      <c r="C6564" s="159"/>
      <c r="D6564" s="160"/>
    </row>
    <row r="6565" spans="1:4" ht="13.5" x14ac:dyDescent="0.25">
      <c r="A6565" s="159"/>
      <c r="B6565" s="159"/>
      <c r="C6565" s="159"/>
      <c r="D6565" s="160"/>
    </row>
    <row r="6566" spans="1:4" ht="13.5" x14ac:dyDescent="0.25">
      <c r="A6566" s="159"/>
      <c r="B6566" s="159"/>
      <c r="C6566" s="159"/>
      <c r="D6566" s="160"/>
    </row>
    <row r="6567" spans="1:4" ht="13.5" x14ac:dyDescent="0.25">
      <c r="A6567" s="159"/>
      <c r="B6567" s="159"/>
      <c r="C6567" s="159"/>
      <c r="D6567" s="160"/>
    </row>
    <row r="6568" spans="1:4" ht="13.5" x14ac:dyDescent="0.25">
      <c r="A6568" s="159"/>
      <c r="B6568" s="159"/>
      <c r="C6568" s="159"/>
      <c r="D6568" s="160"/>
    </row>
    <row r="6569" spans="1:4" ht="13.5" x14ac:dyDescent="0.25">
      <c r="A6569" s="159"/>
      <c r="B6569" s="159"/>
      <c r="C6569" s="159"/>
      <c r="D6569" s="160"/>
    </row>
    <row r="6570" spans="1:4" ht="13.5" x14ac:dyDescent="0.25">
      <c r="A6570" s="159"/>
      <c r="B6570" s="159"/>
      <c r="C6570" s="159"/>
      <c r="D6570" s="160"/>
    </row>
    <row r="6571" spans="1:4" ht="13.5" x14ac:dyDescent="0.25">
      <c r="A6571" s="159"/>
      <c r="B6571" s="159"/>
      <c r="C6571" s="159"/>
      <c r="D6571" s="160"/>
    </row>
    <row r="6572" spans="1:4" ht="13.5" x14ac:dyDescent="0.25">
      <c r="A6572" s="159"/>
      <c r="B6572" s="159"/>
      <c r="C6572" s="159"/>
      <c r="D6572" s="160"/>
    </row>
    <row r="6573" spans="1:4" ht="13.5" x14ac:dyDescent="0.25">
      <c r="A6573" s="159"/>
      <c r="B6573" s="159"/>
      <c r="C6573" s="159"/>
      <c r="D6573" s="160"/>
    </row>
    <row r="6574" spans="1:4" ht="13.5" x14ac:dyDescent="0.25">
      <c r="A6574" s="159"/>
      <c r="B6574" s="159"/>
      <c r="C6574" s="159"/>
      <c r="D6574" s="160"/>
    </row>
    <row r="6575" spans="1:4" ht="13.5" x14ac:dyDescent="0.25">
      <c r="A6575" s="159"/>
      <c r="B6575" s="159"/>
      <c r="C6575" s="159"/>
      <c r="D6575" s="160"/>
    </row>
    <row r="6576" spans="1:4" ht="13.5" x14ac:dyDescent="0.25">
      <c r="A6576" s="159"/>
      <c r="B6576" s="159"/>
      <c r="C6576" s="159"/>
      <c r="D6576" s="160"/>
    </row>
    <row r="6577" spans="1:4" ht="13.5" x14ac:dyDescent="0.25">
      <c r="A6577" s="159"/>
      <c r="B6577" s="159"/>
      <c r="C6577" s="159"/>
      <c r="D6577" s="160"/>
    </row>
    <row r="6578" spans="1:4" ht="13.5" x14ac:dyDescent="0.25">
      <c r="A6578" s="159"/>
      <c r="B6578" s="159"/>
      <c r="C6578" s="159"/>
      <c r="D6578" s="160"/>
    </row>
    <row r="6579" spans="1:4" ht="13.5" x14ac:dyDescent="0.25">
      <c r="A6579" s="159"/>
      <c r="B6579" s="159"/>
      <c r="C6579" s="159"/>
      <c r="D6579" s="160"/>
    </row>
    <row r="6580" spans="1:4" ht="13.5" x14ac:dyDescent="0.25">
      <c r="A6580" s="159"/>
      <c r="B6580" s="159"/>
      <c r="C6580" s="159"/>
      <c r="D6580" s="160"/>
    </row>
    <row r="6581" spans="1:4" ht="13.5" x14ac:dyDescent="0.25">
      <c r="A6581" s="159"/>
      <c r="B6581" s="159"/>
      <c r="C6581" s="159"/>
      <c r="D6581" s="160"/>
    </row>
    <row r="6582" spans="1:4" ht="13.5" x14ac:dyDescent="0.25">
      <c r="A6582" s="159"/>
      <c r="B6582" s="159"/>
      <c r="C6582" s="159"/>
      <c r="D6582" s="160"/>
    </row>
    <row r="6583" spans="1:4" ht="13.5" x14ac:dyDescent="0.25">
      <c r="A6583" s="159"/>
      <c r="B6583" s="159"/>
      <c r="C6583" s="159"/>
      <c r="D6583" s="160"/>
    </row>
    <row r="6584" spans="1:4" ht="13.5" x14ac:dyDescent="0.25">
      <c r="A6584" s="159"/>
      <c r="B6584" s="159"/>
      <c r="C6584" s="159"/>
      <c r="D6584" s="160"/>
    </row>
    <row r="6585" spans="1:4" ht="13.5" x14ac:dyDescent="0.25">
      <c r="A6585" s="159"/>
      <c r="B6585" s="159"/>
      <c r="C6585" s="159"/>
      <c r="D6585" s="160"/>
    </row>
    <row r="6586" spans="1:4" ht="13.5" x14ac:dyDescent="0.25">
      <c r="A6586" s="159"/>
      <c r="B6586" s="159"/>
      <c r="C6586" s="159"/>
      <c r="D6586" s="160"/>
    </row>
    <row r="6587" spans="1:4" ht="13.5" x14ac:dyDescent="0.25">
      <c r="A6587" s="159"/>
      <c r="B6587" s="159"/>
      <c r="C6587" s="159"/>
      <c r="D6587" s="160"/>
    </row>
    <row r="6588" spans="1:4" ht="13.5" x14ac:dyDescent="0.25">
      <c r="A6588" s="159"/>
      <c r="B6588" s="159"/>
      <c r="C6588" s="159"/>
      <c r="D6588" s="160"/>
    </row>
    <row r="6589" spans="1:4" ht="13.5" x14ac:dyDescent="0.25">
      <c r="A6589" s="159"/>
      <c r="B6589" s="159"/>
      <c r="C6589" s="159"/>
      <c r="D6589" s="160"/>
    </row>
    <row r="6590" spans="1:4" ht="13.5" x14ac:dyDescent="0.25">
      <c r="A6590" s="159"/>
      <c r="B6590" s="159"/>
      <c r="C6590" s="159"/>
      <c r="D6590" s="160"/>
    </row>
    <row r="6591" spans="1:4" ht="13.5" x14ac:dyDescent="0.25">
      <c r="A6591" s="159"/>
      <c r="B6591" s="159"/>
      <c r="C6591" s="159"/>
      <c r="D6591" s="160"/>
    </row>
    <row r="6592" spans="1:4" ht="13.5" x14ac:dyDescent="0.25">
      <c r="A6592" s="159"/>
      <c r="B6592" s="159"/>
      <c r="C6592" s="159"/>
      <c r="D6592" s="160"/>
    </row>
    <row r="6593" spans="1:4" ht="13.5" x14ac:dyDescent="0.25">
      <c r="A6593" s="159"/>
      <c r="B6593" s="159"/>
      <c r="C6593" s="159"/>
      <c r="D6593" s="160"/>
    </row>
    <row r="6594" spans="1:4" ht="13.5" x14ac:dyDescent="0.25">
      <c r="A6594" s="159"/>
      <c r="B6594" s="159"/>
      <c r="C6594" s="159"/>
      <c r="D6594" s="160"/>
    </row>
    <row r="6595" spans="1:4" ht="13.5" x14ac:dyDescent="0.25">
      <c r="A6595" s="159"/>
      <c r="B6595" s="159"/>
      <c r="C6595" s="159"/>
      <c r="D6595" s="160"/>
    </row>
    <row r="6596" spans="1:4" ht="13.5" x14ac:dyDescent="0.25">
      <c r="A6596" s="159"/>
      <c r="B6596" s="159"/>
      <c r="C6596" s="159"/>
      <c r="D6596" s="160"/>
    </row>
    <row r="6597" spans="1:4" ht="13.5" x14ac:dyDescent="0.25">
      <c r="A6597" s="159"/>
      <c r="B6597" s="159"/>
      <c r="C6597" s="159"/>
      <c r="D6597" s="160"/>
    </row>
    <row r="6598" spans="1:4" ht="13.5" x14ac:dyDescent="0.25">
      <c r="A6598" s="159"/>
      <c r="B6598" s="159"/>
      <c r="C6598" s="159"/>
      <c r="D6598" s="160"/>
    </row>
    <row r="6599" spans="1:4" ht="13.5" x14ac:dyDescent="0.25">
      <c r="A6599" s="159"/>
      <c r="B6599" s="159"/>
      <c r="C6599" s="159"/>
      <c r="D6599" s="160"/>
    </row>
    <row r="6600" spans="1:4" ht="13.5" x14ac:dyDescent="0.25">
      <c r="A6600" s="159"/>
      <c r="B6600" s="159"/>
      <c r="C6600" s="159"/>
      <c r="D6600" s="160"/>
    </row>
    <row r="6601" spans="1:4" ht="13.5" x14ac:dyDescent="0.25">
      <c r="A6601" s="159"/>
      <c r="B6601" s="159"/>
      <c r="C6601" s="159"/>
      <c r="D6601" s="160"/>
    </row>
    <row r="6602" spans="1:4" ht="13.5" x14ac:dyDescent="0.25">
      <c r="A6602" s="159"/>
      <c r="B6602" s="159"/>
      <c r="C6602" s="159"/>
      <c r="D6602" s="160"/>
    </row>
    <row r="6603" spans="1:4" ht="13.5" x14ac:dyDescent="0.25">
      <c r="A6603" s="159"/>
      <c r="B6603" s="159"/>
      <c r="C6603" s="159"/>
      <c r="D6603" s="160"/>
    </row>
    <row r="6604" spans="1:4" ht="13.5" x14ac:dyDescent="0.25">
      <c r="A6604" s="159"/>
      <c r="B6604" s="159"/>
      <c r="C6604" s="159"/>
      <c r="D6604" s="160"/>
    </row>
    <row r="6605" spans="1:4" ht="13.5" x14ac:dyDescent="0.25">
      <c r="A6605" s="159"/>
      <c r="B6605" s="159"/>
      <c r="C6605" s="159"/>
      <c r="D6605" s="160"/>
    </row>
    <row r="6606" spans="1:4" ht="13.5" x14ac:dyDescent="0.25">
      <c r="A6606" s="159"/>
      <c r="B6606" s="159"/>
      <c r="C6606" s="159"/>
      <c r="D6606" s="160"/>
    </row>
    <row r="6607" spans="1:4" ht="13.5" x14ac:dyDescent="0.25">
      <c r="A6607" s="159"/>
      <c r="B6607" s="159"/>
      <c r="C6607" s="159"/>
      <c r="D6607" s="160"/>
    </row>
    <row r="6608" spans="1:4" ht="13.5" x14ac:dyDescent="0.25">
      <c r="A6608" s="159"/>
      <c r="B6608" s="159"/>
      <c r="C6608" s="159"/>
      <c r="D6608" s="160"/>
    </row>
    <row r="6609" spans="1:4" ht="13.5" x14ac:dyDescent="0.25">
      <c r="A6609" s="159"/>
      <c r="B6609" s="159"/>
      <c r="C6609" s="159"/>
      <c r="D6609" s="160"/>
    </row>
    <row r="6610" spans="1:4" ht="13.5" x14ac:dyDescent="0.25">
      <c r="A6610" s="159"/>
      <c r="B6610" s="159"/>
      <c r="C6610" s="159"/>
      <c r="D6610" s="160"/>
    </row>
    <row r="6611" spans="1:4" ht="13.5" x14ac:dyDescent="0.25">
      <c r="A6611" s="159"/>
      <c r="B6611" s="159"/>
      <c r="C6611" s="159"/>
      <c r="D6611" s="160"/>
    </row>
    <row r="6612" spans="1:4" ht="13.5" x14ac:dyDescent="0.25">
      <c r="A6612" s="159"/>
      <c r="B6612" s="159"/>
      <c r="C6612" s="159"/>
      <c r="D6612" s="160"/>
    </row>
    <row r="6613" spans="1:4" ht="13.5" x14ac:dyDescent="0.25">
      <c r="A6613" s="159"/>
      <c r="B6613" s="159"/>
      <c r="C6613" s="159"/>
      <c r="D6613" s="160"/>
    </row>
    <row r="6614" spans="1:4" ht="13.5" x14ac:dyDescent="0.25">
      <c r="A6614" s="159"/>
      <c r="B6614" s="159"/>
      <c r="C6614" s="159"/>
      <c r="D6614" s="160"/>
    </row>
    <row r="6615" spans="1:4" ht="13.5" x14ac:dyDescent="0.25">
      <c r="A6615" s="159"/>
      <c r="B6615" s="159"/>
      <c r="C6615" s="159"/>
      <c r="D6615" s="160"/>
    </row>
    <row r="6616" spans="1:4" ht="13.5" x14ac:dyDescent="0.25">
      <c r="A6616" s="159"/>
      <c r="B6616" s="159"/>
      <c r="C6616" s="159"/>
      <c r="D6616" s="160"/>
    </row>
    <row r="6617" spans="1:4" ht="13.5" x14ac:dyDescent="0.25">
      <c r="A6617" s="159"/>
      <c r="B6617" s="159"/>
      <c r="C6617" s="159"/>
      <c r="D6617" s="160"/>
    </row>
    <row r="6618" spans="1:4" ht="13.5" x14ac:dyDescent="0.25">
      <c r="A6618" s="159"/>
      <c r="B6618" s="159"/>
      <c r="C6618" s="159"/>
      <c r="D6618" s="160"/>
    </row>
    <row r="6619" spans="1:4" ht="13.5" x14ac:dyDescent="0.25">
      <c r="A6619" s="159"/>
      <c r="B6619" s="159"/>
      <c r="C6619" s="159"/>
      <c r="D6619" s="160"/>
    </row>
    <row r="6620" spans="1:4" ht="13.5" x14ac:dyDescent="0.25">
      <c r="A6620" s="159"/>
      <c r="B6620" s="159"/>
      <c r="C6620" s="159"/>
      <c r="D6620" s="160"/>
    </row>
    <row r="6621" spans="1:4" ht="13.5" x14ac:dyDescent="0.25">
      <c r="A6621" s="159"/>
      <c r="B6621" s="159"/>
      <c r="C6621" s="159"/>
      <c r="D6621" s="160"/>
    </row>
    <row r="6622" spans="1:4" ht="13.5" x14ac:dyDescent="0.25">
      <c r="A6622" s="159"/>
      <c r="B6622" s="159"/>
      <c r="C6622" s="159"/>
      <c r="D6622" s="160"/>
    </row>
    <row r="6623" spans="1:4" ht="13.5" x14ac:dyDescent="0.25">
      <c r="A6623" s="159"/>
      <c r="B6623" s="159"/>
      <c r="C6623" s="159"/>
      <c r="D6623" s="160"/>
    </row>
    <row r="6624" spans="1:4" ht="13.5" x14ac:dyDescent="0.25">
      <c r="A6624" s="159"/>
      <c r="B6624" s="159"/>
      <c r="C6624" s="159"/>
      <c r="D6624" s="160"/>
    </row>
    <row r="6625" spans="1:4" ht="13.5" x14ac:dyDescent="0.25">
      <c r="A6625" s="159"/>
      <c r="B6625" s="159"/>
      <c r="C6625" s="159"/>
      <c r="D6625" s="160"/>
    </row>
    <row r="6626" spans="1:4" ht="13.5" x14ac:dyDescent="0.25">
      <c r="A6626" s="159"/>
      <c r="B6626" s="159"/>
      <c r="C6626" s="159"/>
      <c r="D6626" s="160"/>
    </row>
    <row r="6627" spans="1:4" ht="13.5" x14ac:dyDescent="0.25">
      <c r="A6627" s="159"/>
      <c r="B6627" s="159"/>
      <c r="C6627" s="159"/>
      <c r="D6627" s="160"/>
    </row>
    <row r="6628" spans="1:4" ht="13.5" x14ac:dyDescent="0.25">
      <c r="A6628" s="159"/>
      <c r="B6628" s="159"/>
      <c r="C6628" s="159"/>
      <c r="D6628" s="160"/>
    </row>
    <row r="6629" spans="1:4" ht="13.5" x14ac:dyDescent="0.25">
      <c r="A6629" s="159"/>
      <c r="B6629" s="159"/>
      <c r="C6629" s="159"/>
      <c r="D6629" s="160"/>
    </row>
    <row r="6630" spans="1:4" ht="13.5" x14ac:dyDescent="0.25">
      <c r="A6630" s="159"/>
      <c r="B6630" s="159"/>
      <c r="C6630" s="159"/>
      <c r="D6630" s="160"/>
    </row>
    <row r="6631" spans="1:4" ht="13.5" x14ac:dyDescent="0.25">
      <c r="A6631" s="159"/>
      <c r="B6631" s="159"/>
      <c r="C6631" s="159"/>
      <c r="D6631" s="160"/>
    </row>
    <row r="6632" spans="1:4" ht="13.5" x14ac:dyDescent="0.25">
      <c r="A6632" s="159"/>
      <c r="B6632" s="159"/>
      <c r="C6632" s="159"/>
      <c r="D6632" s="160"/>
    </row>
    <row r="6633" spans="1:4" ht="13.5" x14ac:dyDescent="0.25">
      <c r="A6633" s="159"/>
      <c r="B6633" s="159"/>
      <c r="C6633" s="159"/>
      <c r="D6633" s="160"/>
    </row>
    <row r="6634" spans="1:4" ht="13.5" x14ac:dyDescent="0.25">
      <c r="A6634" s="159"/>
      <c r="B6634" s="159"/>
      <c r="C6634" s="159"/>
      <c r="D6634" s="160"/>
    </row>
    <row r="6635" spans="1:4" ht="13.5" x14ac:dyDescent="0.25">
      <c r="A6635" s="159"/>
      <c r="B6635" s="159"/>
      <c r="C6635" s="159"/>
      <c r="D6635" s="160"/>
    </row>
    <row r="6636" spans="1:4" ht="13.5" x14ac:dyDescent="0.25">
      <c r="A6636" s="159"/>
      <c r="B6636" s="159"/>
      <c r="C6636" s="159"/>
      <c r="D6636" s="160"/>
    </row>
    <row r="6637" spans="1:4" ht="13.5" x14ac:dyDescent="0.25">
      <c r="A6637" s="159"/>
      <c r="B6637" s="159"/>
      <c r="C6637" s="159"/>
      <c r="D6637" s="160"/>
    </row>
    <row r="6638" spans="1:4" ht="13.5" x14ac:dyDescent="0.25">
      <c r="A6638" s="159"/>
      <c r="B6638" s="159"/>
      <c r="C6638" s="159"/>
      <c r="D6638" s="160"/>
    </row>
    <row r="6639" spans="1:4" ht="13.5" x14ac:dyDescent="0.25">
      <c r="A6639" s="159"/>
      <c r="B6639" s="159"/>
      <c r="C6639" s="159"/>
      <c r="D6639" s="160"/>
    </row>
    <row r="6640" spans="1:4" ht="13.5" x14ac:dyDescent="0.25">
      <c r="A6640" s="159"/>
      <c r="B6640" s="159"/>
      <c r="C6640" s="159"/>
      <c r="D6640" s="160"/>
    </row>
    <row r="6641" spans="1:4" ht="13.5" x14ac:dyDescent="0.25">
      <c r="A6641" s="159"/>
      <c r="B6641" s="159"/>
      <c r="C6641" s="159"/>
      <c r="D6641" s="160"/>
    </row>
    <row r="6642" spans="1:4" ht="13.5" x14ac:dyDescent="0.25">
      <c r="A6642" s="159"/>
      <c r="B6642" s="159"/>
      <c r="C6642" s="159"/>
      <c r="D6642" s="160"/>
    </row>
    <row r="6643" spans="1:4" ht="13.5" x14ac:dyDescent="0.25">
      <c r="A6643" s="159"/>
      <c r="B6643" s="159"/>
      <c r="C6643" s="159"/>
      <c r="D6643" s="160"/>
    </row>
    <row r="6644" spans="1:4" ht="13.5" x14ac:dyDescent="0.25">
      <c r="A6644" s="159"/>
      <c r="B6644" s="159"/>
      <c r="C6644" s="159"/>
      <c r="D6644" s="160"/>
    </row>
    <row r="6645" spans="1:4" ht="13.5" x14ac:dyDescent="0.25">
      <c r="A6645" s="159"/>
      <c r="B6645" s="159"/>
      <c r="C6645" s="159"/>
      <c r="D6645" s="160"/>
    </row>
    <row r="6646" spans="1:4" ht="13.5" x14ac:dyDescent="0.25">
      <c r="A6646" s="159"/>
      <c r="B6646" s="159"/>
      <c r="C6646" s="159"/>
      <c r="D6646" s="160"/>
    </row>
    <row r="6647" spans="1:4" ht="13.5" x14ac:dyDescent="0.25">
      <c r="A6647" s="159"/>
      <c r="B6647" s="159"/>
      <c r="C6647" s="159"/>
      <c r="D6647" s="160"/>
    </row>
    <row r="6648" spans="1:4" ht="13.5" x14ac:dyDescent="0.25">
      <c r="A6648" s="159"/>
      <c r="B6648" s="159"/>
      <c r="C6648" s="159"/>
      <c r="D6648" s="160"/>
    </row>
    <row r="6649" spans="1:4" ht="13.5" x14ac:dyDescent="0.25">
      <c r="A6649" s="159"/>
      <c r="B6649" s="159"/>
      <c r="C6649" s="159"/>
      <c r="D6649" s="160"/>
    </row>
    <row r="6650" spans="1:4" ht="13.5" x14ac:dyDescent="0.25">
      <c r="A6650" s="159"/>
      <c r="B6650" s="159"/>
      <c r="C6650" s="159"/>
      <c r="D6650" s="160"/>
    </row>
    <row r="6651" spans="1:4" ht="13.5" x14ac:dyDescent="0.25">
      <c r="A6651" s="159"/>
      <c r="B6651" s="159"/>
      <c r="C6651" s="159"/>
      <c r="D6651" s="160"/>
    </row>
    <row r="6652" spans="1:4" ht="13.5" x14ac:dyDescent="0.25">
      <c r="A6652" s="159"/>
      <c r="B6652" s="159"/>
      <c r="C6652" s="159"/>
      <c r="D6652" s="160"/>
    </row>
    <row r="6653" spans="1:4" ht="13.5" x14ac:dyDescent="0.25">
      <c r="A6653" s="159"/>
      <c r="B6653" s="159"/>
      <c r="C6653" s="159"/>
      <c r="D6653" s="160"/>
    </row>
    <row r="6654" spans="1:4" ht="13.5" x14ac:dyDescent="0.25">
      <c r="A6654" s="159"/>
      <c r="B6654" s="159"/>
      <c r="C6654" s="159"/>
      <c r="D6654" s="160"/>
    </row>
    <row r="6655" spans="1:4" ht="13.5" x14ac:dyDescent="0.25">
      <c r="A6655" s="159"/>
      <c r="B6655" s="159"/>
      <c r="C6655" s="159"/>
      <c r="D6655" s="160"/>
    </row>
    <row r="6656" spans="1:4" ht="13.5" x14ac:dyDescent="0.25">
      <c r="A6656" s="159"/>
      <c r="B6656" s="159"/>
      <c r="C6656" s="159"/>
      <c r="D6656" s="160"/>
    </row>
    <row r="6657" spans="1:4" ht="13.5" x14ac:dyDescent="0.25">
      <c r="A6657" s="159"/>
      <c r="B6657" s="159"/>
      <c r="C6657" s="159"/>
      <c r="D6657" s="160"/>
    </row>
    <row r="6658" spans="1:4" ht="13.5" x14ac:dyDescent="0.25">
      <c r="A6658" s="159"/>
      <c r="B6658" s="159"/>
      <c r="C6658" s="159"/>
      <c r="D6658" s="160"/>
    </row>
    <row r="6659" spans="1:4" ht="13.5" x14ac:dyDescent="0.25">
      <c r="A6659" s="159"/>
      <c r="B6659" s="159"/>
      <c r="C6659" s="159"/>
      <c r="D6659" s="160"/>
    </row>
    <row r="6660" spans="1:4" ht="13.5" x14ac:dyDescent="0.25">
      <c r="A6660" s="159"/>
      <c r="B6660" s="159"/>
      <c r="C6660" s="159"/>
      <c r="D6660" s="160"/>
    </row>
    <row r="6661" spans="1:4" ht="13.5" x14ac:dyDescent="0.25">
      <c r="A6661" s="159"/>
      <c r="B6661" s="159"/>
      <c r="C6661" s="159"/>
      <c r="D6661" s="160"/>
    </row>
    <row r="6662" spans="1:4" ht="13.5" x14ac:dyDescent="0.25">
      <c r="A6662" s="159"/>
      <c r="B6662" s="159"/>
      <c r="C6662" s="159"/>
      <c r="D6662" s="160"/>
    </row>
    <row r="6663" spans="1:4" ht="13.5" x14ac:dyDescent="0.25">
      <c r="A6663" s="159"/>
      <c r="B6663" s="159"/>
      <c r="C6663" s="159"/>
      <c r="D6663" s="160"/>
    </row>
    <row r="6664" spans="1:4" ht="13.5" x14ac:dyDescent="0.25">
      <c r="A6664" s="159"/>
      <c r="B6664" s="159"/>
      <c r="C6664" s="159"/>
      <c r="D6664" s="160"/>
    </row>
    <row r="6665" spans="1:4" ht="13.5" x14ac:dyDescent="0.25">
      <c r="A6665" s="159"/>
      <c r="B6665" s="159"/>
      <c r="C6665" s="159"/>
      <c r="D6665" s="160"/>
    </row>
    <row r="6666" spans="1:4" ht="13.5" x14ac:dyDescent="0.25">
      <c r="A6666" s="159"/>
      <c r="B6666" s="159"/>
      <c r="C6666" s="159"/>
      <c r="D6666" s="160"/>
    </row>
    <row r="6667" spans="1:4" ht="13.5" x14ac:dyDescent="0.25">
      <c r="A6667" s="159"/>
      <c r="B6667" s="159"/>
      <c r="C6667" s="159"/>
      <c r="D6667" s="160"/>
    </row>
    <row r="6668" spans="1:4" ht="13.5" x14ac:dyDescent="0.25">
      <c r="A6668" s="159"/>
      <c r="B6668" s="159"/>
      <c r="C6668" s="159"/>
      <c r="D6668" s="160"/>
    </row>
    <row r="6669" spans="1:4" ht="13.5" x14ac:dyDescent="0.25">
      <c r="A6669" s="159"/>
      <c r="B6669" s="159"/>
      <c r="C6669" s="159"/>
      <c r="D6669" s="160"/>
    </row>
    <row r="6670" spans="1:4" ht="13.5" x14ac:dyDescent="0.25">
      <c r="A6670" s="159"/>
      <c r="B6670" s="159"/>
      <c r="C6670" s="159"/>
      <c r="D6670" s="160"/>
    </row>
    <row r="6671" spans="1:4" ht="13.5" x14ac:dyDescent="0.25">
      <c r="A6671" s="159"/>
      <c r="B6671" s="159"/>
      <c r="C6671" s="159"/>
      <c r="D6671" s="160"/>
    </row>
    <row r="6672" spans="1:4" ht="13.5" x14ac:dyDescent="0.25">
      <c r="A6672" s="159"/>
      <c r="B6672" s="159"/>
      <c r="C6672" s="159"/>
      <c r="D6672" s="160"/>
    </row>
    <row r="6673" spans="1:4" ht="13.5" x14ac:dyDescent="0.25">
      <c r="A6673" s="159"/>
      <c r="B6673" s="159"/>
      <c r="C6673" s="159"/>
      <c r="D6673" s="160"/>
    </row>
    <row r="6674" spans="1:4" ht="13.5" x14ac:dyDescent="0.25">
      <c r="A6674" s="159"/>
      <c r="B6674" s="159"/>
      <c r="C6674" s="159"/>
      <c r="D6674" s="160"/>
    </row>
    <row r="6675" spans="1:4" ht="13.5" x14ac:dyDescent="0.25">
      <c r="A6675" s="159"/>
      <c r="B6675" s="159"/>
      <c r="C6675" s="159"/>
      <c r="D6675" s="160"/>
    </row>
    <row r="6676" spans="1:4" ht="13.5" x14ac:dyDescent="0.25">
      <c r="A6676" s="159"/>
      <c r="B6676" s="159"/>
      <c r="C6676" s="159"/>
      <c r="D6676" s="160"/>
    </row>
    <row r="6677" spans="1:4" ht="13.5" x14ac:dyDescent="0.25">
      <c r="A6677" s="159"/>
      <c r="B6677" s="159"/>
      <c r="C6677" s="159"/>
      <c r="D6677" s="160"/>
    </row>
    <row r="6678" spans="1:4" ht="13.5" x14ac:dyDescent="0.25">
      <c r="A6678" s="159"/>
      <c r="B6678" s="159"/>
      <c r="C6678" s="159"/>
      <c r="D6678" s="160"/>
    </row>
    <row r="6679" spans="1:4" ht="13.5" x14ac:dyDescent="0.25">
      <c r="A6679" s="159"/>
      <c r="B6679" s="159"/>
      <c r="C6679" s="159"/>
      <c r="D6679" s="160"/>
    </row>
    <row r="6680" spans="1:4" ht="13.5" x14ac:dyDescent="0.25">
      <c r="A6680" s="159"/>
      <c r="B6680" s="159"/>
      <c r="C6680" s="159"/>
      <c r="D6680" s="160"/>
    </row>
    <row r="6681" spans="1:4" ht="13.5" x14ac:dyDescent="0.25">
      <c r="A6681" s="159"/>
      <c r="B6681" s="159"/>
      <c r="C6681" s="159"/>
      <c r="D6681" s="160"/>
    </row>
    <row r="6682" spans="1:4" ht="13.5" x14ac:dyDescent="0.25">
      <c r="A6682" s="159"/>
      <c r="B6682" s="159"/>
      <c r="C6682" s="159"/>
      <c r="D6682" s="160"/>
    </row>
    <row r="6683" spans="1:4" ht="13.5" x14ac:dyDescent="0.25">
      <c r="A6683" s="159"/>
      <c r="B6683" s="159"/>
      <c r="C6683" s="159"/>
      <c r="D6683" s="160"/>
    </row>
    <row r="6684" spans="1:4" ht="13.5" x14ac:dyDescent="0.25">
      <c r="A6684" s="159"/>
      <c r="B6684" s="159"/>
      <c r="C6684" s="159"/>
      <c r="D6684" s="160"/>
    </row>
    <row r="6685" spans="1:4" ht="13.5" x14ac:dyDescent="0.25">
      <c r="A6685" s="159"/>
      <c r="B6685" s="159"/>
      <c r="C6685" s="159"/>
      <c r="D6685" s="160"/>
    </row>
    <row r="6686" spans="1:4" ht="13.5" x14ac:dyDescent="0.25">
      <c r="A6686" s="159"/>
      <c r="B6686" s="159"/>
      <c r="C6686" s="159"/>
      <c r="D6686" s="160"/>
    </row>
    <row r="6687" spans="1:4" ht="13.5" x14ac:dyDescent="0.25">
      <c r="A6687" s="159"/>
      <c r="B6687" s="159"/>
      <c r="C6687" s="159"/>
      <c r="D6687" s="160"/>
    </row>
    <row r="6688" spans="1:4" ht="13.5" x14ac:dyDescent="0.25">
      <c r="A6688" s="159"/>
      <c r="B6688" s="159"/>
      <c r="C6688" s="159"/>
      <c r="D6688" s="160"/>
    </row>
    <row r="6689" spans="1:4" ht="13.5" x14ac:dyDescent="0.25">
      <c r="A6689" s="159"/>
      <c r="B6689" s="159"/>
      <c r="C6689" s="159"/>
      <c r="D6689" s="160"/>
    </row>
    <row r="6690" spans="1:4" ht="13.5" x14ac:dyDescent="0.25">
      <c r="A6690" s="159"/>
      <c r="B6690" s="159"/>
      <c r="C6690" s="159"/>
      <c r="D6690" s="160"/>
    </row>
    <row r="6691" spans="1:4" ht="13.5" x14ac:dyDescent="0.25">
      <c r="A6691" s="159"/>
      <c r="B6691" s="159"/>
      <c r="C6691" s="159"/>
      <c r="D6691" s="160"/>
    </row>
    <row r="6692" spans="1:4" ht="13.5" x14ac:dyDescent="0.25">
      <c r="A6692" s="159"/>
      <c r="B6692" s="159"/>
      <c r="C6692" s="159"/>
      <c r="D6692" s="160"/>
    </row>
    <row r="6693" spans="1:4" ht="13.5" x14ac:dyDescent="0.25">
      <c r="A6693" s="159"/>
      <c r="B6693" s="159"/>
      <c r="C6693" s="159"/>
      <c r="D6693" s="160"/>
    </row>
    <row r="6694" spans="1:4" ht="13.5" x14ac:dyDescent="0.25">
      <c r="A6694" s="159"/>
      <c r="B6694" s="159"/>
      <c r="C6694" s="159"/>
      <c r="D6694" s="160"/>
    </row>
    <row r="6695" spans="1:4" ht="13.5" x14ac:dyDescent="0.25">
      <c r="A6695" s="159"/>
      <c r="B6695" s="159"/>
      <c r="C6695" s="159"/>
      <c r="D6695" s="160"/>
    </row>
    <row r="6696" spans="1:4" ht="13.5" x14ac:dyDescent="0.25">
      <c r="A6696" s="159"/>
      <c r="B6696" s="159"/>
      <c r="C6696" s="159"/>
      <c r="D6696" s="160"/>
    </row>
    <row r="6697" spans="1:4" ht="13.5" x14ac:dyDescent="0.25">
      <c r="A6697" s="159"/>
      <c r="B6697" s="159"/>
      <c r="C6697" s="159"/>
      <c r="D6697" s="160"/>
    </row>
    <row r="6698" spans="1:4" ht="13.5" x14ac:dyDescent="0.25">
      <c r="A6698" s="159"/>
      <c r="B6698" s="159"/>
      <c r="C6698" s="159"/>
      <c r="D6698" s="160"/>
    </row>
    <row r="6699" spans="1:4" ht="13.5" x14ac:dyDescent="0.25">
      <c r="A6699" s="159"/>
      <c r="B6699" s="159"/>
      <c r="C6699" s="159"/>
      <c r="D6699" s="160"/>
    </row>
    <row r="6700" spans="1:4" ht="13.5" x14ac:dyDescent="0.25">
      <c r="A6700" s="159"/>
      <c r="B6700" s="159"/>
      <c r="C6700" s="159"/>
      <c r="D6700" s="160"/>
    </row>
    <row r="6701" spans="1:4" ht="13.5" x14ac:dyDescent="0.25">
      <c r="A6701" s="159"/>
      <c r="B6701" s="159"/>
      <c r="C6701" s="159"/>
      <c r="D6701" s="160"/>
    </row>
    <row r="6702" spans="1:4" ht="13.5" x14ac:dyDescent="0.25">
      <c r="A6702" s="159"/>
      <c r="B6702" s="159"/>
      <c r="C6702" s="159"/>
      <c r="D6702" s="160"/>
    </row>
    <row r="6703" spans="1:4" ht="13.5" x14ac:dyDescent="0.25">
      <c r="A6703" s="159"/>
      <c r="B6703" s="159"/>
      <c r="C6703" s="159"/>
      <c r="D6703" s="160"/>
    </row>
    <row r="6704" spans="1:4" ht="13.5" x14ac:dyDescent="0.25">
      <c r="A6704" s="159"/>
      <c r="B6704" s="159"/>
      <c r="C6704" s="159"/>
      <c r="D6704" s="160"/>
    </row>
    <row r="6705" spans="1:4" ht="13.5" x14ac:dyDescent="0.25">
      <c r="A6705" s="159"/>
      <c r="B6705" s="159"/>
      <c r="C6705" s="159"/>
      <c r="D6705" s="160"/>
    </row>
    <row r="6706" spans="1:4" ht="13.5" x14ac:dyDescent="0.25">
      <c r="A6706" s="159"/>
      <c r="B6706" s="159"/>
      <c r="C6706" s="159"/>
      <c r="D6706" s="160"/>
    </row>
    <row r="6707" spans="1:4" ht="13.5" x14ac:dyDescent="0.25">
      <c r="A6707" s="159"/>
      <c r="B6707" s="159"/>
      <c r="C6707" s="159"/>
      <c r="D6707" s="160"/>
    </row>
    <row r="6708" spans="1:4" ht="13.5" x14ac:dyDescent="0.25">
      <c r="A6708" s="159"/>
      <c r="B6708" s="159"/>
      <c r="C6708" s="159"/>
      <c r="D6708" s="160"/>
    </row>
    <row r="6709" spans="1:4" ht="13.5" x14ac:dyDescent="0.25">
      <c r="A6709" s="159"/>
      <c r="B6709" s="159"/>
      <c r="C6709" s="159"/>
      <c r="D6709" s="160"/>
    </row>
    <row r="6710" spans="1:4" ht="13.5" x14ac:dyDescent="0.25">
      <c r="A6710" s="159"/>
      <c r="B6710" s="159"/>
      <c r="C6710" s="159"/>
      <c r="D6710" s="160"/>
    </row>
    <row r="6711" spans="1:4" ht="13.5" x14ac:dyDescent="0.25">
      <c r="A6711" s="159"/>
      <c r="B6711" s="159"/>
      <c r="C6711" s="159"/>
      <c r="D6711" s="160"/>
    </row>
    <row r="6712" spans="1:4" ht="13.5" x14ac:dyDescent="0.25">
      <c r="A6712" s="159"/>
      <c r="B6712" s="159"/>
      <c r="C6712" s="159"/>
      <c r="D6712" s="160"/>
    </row>
    <row r="6713" spans="1:4" ht="13.5" x14ac:dyDescent="0.25">
      <c r="A6713" s="159"/>
      <c r="B6713" s="159"/>
      <c r="C6713" s="159"/>
      <c r="D6713" s="160"/>
    </row>
    <row r="6714" spans="1:4" ht="13.5" x14ac:dyDescent="0.25">
      <c r="A6714" s="159"/>
      <c r="B6714" s="159"/>
      <c r="C6714" s="159"/>
      <c r="D6714" s="160"/>
    </row>
    <row r="6715" spans="1:4" ht="13.5" x14ac:dyDescent="0.25">
      <c r="A6715" s="159"/>
      <c r="B6715" s="159"/>
      <c r="C6715" s="159"/>
      <c r="D6715" s="160"/>
    </row>
    <row r="6716" spans="1:4" ht="13.5" x14ac:dyDescent="0.25">
      <c r="A6716" s="159"/>
      <c r="B6716" s="159"/>
      <c r="C6716" s="159"/>
      <c r="D6716" s="160"/>
    </row>
    <row r="6717" spans="1:4" ht="13.5" x14ac:dyDescent="0.25">
      <c r="A6717" s="159"/>
      <c r="B6717" s="159"/>
      <c r="C6717" s="159"/>
      <c r="D6717" s="160"/>
    </row>
    <row r="6718" spans="1:4" ht="13.5" x14ac:dyDescent="0.25">
      <c r="A6718" s="159"/>
      <c r="B6718" s="159"/>
      <c r="C6718" s="159"/>
      <c r="D6718" s="160"/>
    </row>
    <row r="6719" spans="1:4" ht="13.5" x14ac:dyDescent="0.25">
      <c r="A6719" s="159"/>
      <c r="B6719" s="159"/>
      <c r="C6719" s="159"/>
      <c r="D6719" s="160"/>
    </row>
    <row r="6720" spans="1:4" ht="13.5" x14ac:dyDescent="0.25">
      <c r="A6720" s="159"/>
      <c r="B6720" s="159"/>
      <c r="C6720" s="159"/>
      <c r="D6720" s="160"/>
    </row>
    <row r="6721" spans="1:4" ht="13.5" x14ac:dyDescent="0.25">
      <c r="A6721" s="159"/>
      <c r="B6721" s="159"/>
      <c r="C6721" s="159"/>
      <c r="D6721" s="160"/>
    </row>
    <row r="6722" spans="1:4" ht="13.5" x14ac:dyDescent="0.25">
      <c r="A6722" s="159"/>
      <c r="B6722" s="159"/>
      <c r="C6722" s="159"/>
      <c r="D6722" s="160"/>
    </row>
    <row r="6723" spans="1:4" ht="13.5" x14ac:dyDescent="0.25">
      <c r="A6723" s="159"/>
      <c r="B6723" s="159"/>
      <c r="C6723" s="159"/>
      <c r="D6723" s="160"/>
    </row>
    <row r="6724" spans="1:4" ht="13.5" x14ac:dyDescent="0.25">
      <c r="A6724" s="159"/>
      <c r="B6724" s="159"/>
      <c r="C6724" s="159"/>
      <c r="D6724" s="160"/>
    </row>
    <row r="6725" spans="1:4" ht="13.5" x14ac:dyDescent="0.25">
      <c r="A6725" s="159"/>
      <c r="B6725" s="159"/>
      <c r="C6725" s="159"/>
      <c r="D6725" s="160"/>
    </row>
    <row r="6726" spans="1:4" ht="13.5" x14ac:dyDescent="0.25">
      <c r="A6726" s="159"/>
      <c r="B6726" s="159"/>
      <c r="C6726" s="159"/>
      <c r="D6726" s="160"/>
    </row>
    <row r="6727" spans="1:4" ht="13.5" x14ac:dyDescent="0.25">
      <c r="A6727" s="159"/>
      <c r="B6727" s="159"/>
      <c r="C6727" s="159"/>
      <c r="D6727" s="160"/>
    </row>
    <row r="6728" spans="1:4" ht="13.5" x14ac:dyDescent="0.25">
      <c r="A6728" s="159"/>
      <c r="B6728" s="159"/>
      <c r="C6728" s="159"/>
      <c r="D6728" s="160"/>
    </row>
    <row r="6729" spans="1:4" ht="13.5" x14ac:dyDescent="0.25">
      <c r="A6729" s="159"/>
      <c r="B6729" s="159"/>
      <c r="C6729" s="159"/>
      <c r="D6729" s="160"/>
    </row>
    <row r="6730" spans="1:4" ht="13.5" x14ac:dyDescent="0.25">
      <c r="A6730" s="159"/>
      <c r="B6730" s="159"/>
      <c r="C6730" s="159"/>
      <c r="D6730" s="160"/>
    </row>
    <row r="6731" spans="1:4" ht="13.5" x14ac:dyDescent="0.25">
      <c r="A6731" s="159"/>
      <c r="B6731" s="159"/>
      <c r="C6731" s="159"/>
      <c r="D6731" s="160"/>
    </row>
    <row r="6732" spans="1:4" ht="13.5" x14ac:dyDescent="0.25">
      <c r="A6732" s="159"/>
      <c r="B6732" s="159"/>
      <c r="C6732" s="159"/>
      <c r="D6732" s="160"/>
    </row>
    <row r="6733" spans="1:4" ht="13.5" x14ac:dyDescent="0.25">
      <c r="A6733" s="159"/>
      <c r="B6733" s="159"/>
      <c r="C6733" s="159"/>
      <c r="D6733" s="160"/>
    </row>
    <row r="6734" spans="1:4" ht="13.5" x14ac:dyDescent="0.25">
      <c r="A6734" s="159"/>
      <c r="B6734" s="159"/>
      <c r="C6734" s="159"/>
      <c r="D6734" s="160"/>
    </row>
    <row r="6735" spans="1:4" ht="13.5" x14ac:dyDescent="0.25">
      <c r="A6735" s="159"/>
      <c r="B6735" s="159"/>
      <c r="C6735" s="159"/>
      <c r="D6735" s="160"/>
    </row>
    <row r="6736" spans="1:4" ht="13.5" x14ac:dyDescent="0.25">
      <c r="A6736" s="159"/>
      <c r="B6736" s="159"/>
      <c r="C6736" s="159"/>
      <c r="D6736" s="160"/>
    </row>
    <row r="6737" spans="1:4" ht="13.5" x14ac:dyDescent="0.25">
      <c r="A6737" s="159"/>
      <c r="B6737" s="159"/>
      <c r="C6737" s="159"/>
      <c r="D6737" s="160"/>
    </row>
    <row r="6738" spans="1:4" ht="13.5" x14ac:dyDescent="0.25">
      <c r="A6738" s="159"/>
      <c r="B6738" s="159"/>
      <c r="C6738" s="159"/>
      <c r="D6738" s="160"/>
    </row>
    <row r="6739" spans="1:4" ht="13.5" x14ac:dyDescent="0.25">
      <c r="A6739" s="159"/>
      <c r="B6739" s="159"/>
      <c r="C6739" s="159"/>
      <c r="D6739" s="160"/>
    </row>
    <row r="6740" spans="1:4" ht="13.5" x14ac:dyDescent="0.25">
      <c r="A6740" s="159"/>
      <c r="B6740" s="159"/>
      <c r="C6740" s="159"/>
      <c r="D6740" s="160"/>
    </row>
    <row r="6741" spans="1:4" ht="13.5" x14ac:dyDescent="0.25">
      <c r="A6741" s="159"/>
      <c r="B6741" s="159"/>
      <c r="C6741" s="159"/>
      <c r="D6741" s="160"/>
    </row>
    <row r="6742" spans="1:4" ht="13.5" x14ac:dyDescent="0.25">
      <c r="A6742" s="159"/>
      <c r="B6742" s="159"/>
      <c r="C6742" s="159"/>
      <c r="D6742" s="160"/>
    </row>
    <row r="6743" spans="1:4" ht="13.5" x14ac:dyDescent="0.25">
      <c r="A6743" s="159"/>
      <c r="B6743" s="159"/>
      <c r="C6743" s="159"/>
      <c r="D6743" s="160"/>
    </row>
    <row r="6744" spans="1:4" ht="13.5" x14ac:dyDescent="0.25">
      <c r="A6744" s="159"/>
      <c r="B6744" s="159"/>
      <c r="C6744" s="159"/>
      <c r="D6744" s="160"/>
    </row>
    <row r="6745" spans="1:4" ht="13.5" x14ac:dyDescent="0.25">
      <c r="A6745" s="159"/>
      <c r="B6745" s="159"/>
      <c r="C6745" s="159"/>
      <c r="D6745" s="160"/>
    </row>
    <row r="6746" spans="1:4" ht="13.5" x14ac:dyDescent="0.25">
      <c r="A6746" s="159"/>
      <c r="B6746" s="159"/>
      <c r="C6746" s="159"/>
      <c r="D6746" s="160"/>
    </row>
    <row r="6747" spans="1:4" ht="13.5" x14ac:dyDescent="0.25">
      <c r="A6747" s="159"/>
      <c r="B6747" s="159"/>
      <c r="C6747" s="159"/>
      <c r="D6747" s="160"/>
    </row>
    <row r="6748" spans="1:4" ht="13.5" x14ac:dyDescent="0.25">
      <c r="A6748" s="159"/>
      <c r="B6748" s="159"/>
      <c r="C6748" s="159"/>
      <c r="D6748" s="160"/>
    </row>
    <row r="6749" spans="1:4" ht="13.5" x14ac:dyDescent="0.25">
      <c r="A6749" s="159"/>
      <c r="B6749" s="159"/>
      <c r="C6749" s="159"/>
      <c r="D6749" s="160"/>
    </row>
    <row r="6750" spans="1:4" ht="13.5" x14ac:dyDescent="0.25">
      <c r="A6750" s="159"/>
      <c r="B6750" s="159"/>
      <c r="C6750" s="159"/>
      <c r="D6750" s="160"/>
    </row>
    <row r="6751" spans="1:4" ht="13.5" x14ac:dyDescent="0.25">
      <c r="A6751" s="159"/>
      <c r="B6751" s="159"/>
      <c r="C6751" s="159"/>
      <c r="D6751" s="160"/>
    </row>
    <row r="6752" spans="1:4" ht="13.5" x14ac:dyDescent="0.25">
      <c r="A6752" s="159"/>
      <c r="B6752" s="159"/>
      <c r="C6752" s="159"/>
      <c r="D6752" s="160"/>
    </row>
    <row r="6753" spans="1:4" ht="13.5" x14ac:dyDescent="0.25">
      <c r="A6753" s="159"/>
      <c r="B6753" s="159"/>
      <c r="C6753" s="159"/>
      <c r="D6753" s="160"/>
    </row>
    <row r="6754" spans="1:4" ht="13.5" x14ac:dyDescent="0.25">
      <c r="A6754" s="159"/>
      <c r="B6754" s="159"/>
      <c r="C6754" s="159"/>
      <c r="D6754" s="160"/>
    </row>
    <row r="6755" spans="1:4" ht="13.5" x14ac:dyDescent="0.25">
      <c r="A6755" s="159"/>
      <c r="B6755" s="159"/>
      <c r="C6755" s="159"/>
      <c r="D6755" s="160"/>
    </row>
    <row r="6756" spans="1:4" ht="13.5" x14ac:dyDescent="0.25">
      <c r="A6756" s="159"/>
      <c r="B6756" s="159"/>
      <c r="C6756" s="159"/>
      <c r="D6756" s="160"/>
    </row>
    <row r="6757" spans="1:4" ht="13.5" x14ac:dyDescent="0.25">
      <c r="A6757" s="159"/>
      <c r="B6757" s="159"/>
      <c r="C6757" s="159"/>
      <c r="D6757" s="160"/>
    </row>
    <row r="6758" spans="1:4" ht="13.5" x14ac:dyDescent="0.25">
      <c r="A6758" s="159"/>
      <c r="B6758" s="159"/>
      <c r="C6758" s="159"/>
      <c r="D6758" s="160"/>
    </row>
    <row r="6759" spans="1:4" ht="13.5" x14ac:dyDescent="0.25">
      <c r="A6759" s="159"/>
      <c r="B6759" s="159"/>
      <c r="C6759" s="159"/>
      <c r="D6759" s="160"/>
    </row>
    <row r="6760" spans="1:4" ht="13.5" x14ac:dyDescent="0.25">
      <c r="A6760" s="159"/>
      <c r="B6760" s="159"/>
      <c r="C6760" s="159"/>
      <c r="D6760" s="160"/>
    </row>
    <row r="6761" spans="1:4" ht="13.5" x14ac:dyDescent="0.25">
      <c r="A6761" s="159"/>
      <c r="B6761" s="159"/>
      <c r="C6761" s="159"/>
      <c r="D6761" s="160"/>
    </row>
    <row r="6762" spans="1:4" ht="13.5" x14ac:dyDescent="0.25">
      <c r="A6762" s="159"/>
      <c r="B6762" s="159"/>
      <c r="C6762" s="159"/>
      <c r="D6762" s="160"/>
    </row>
    <row r="6763" spans="1:4" ht="13.5" x14ac:dyDescent="0.25">
      <c r="A6763" s="159"/>
      <c r="B6763" s="159"/>
      <c r="C6763" s="159"/>
      <c r="D6763" s="160"/>
    </row>
    <row r="6764" spans="1:4" ht="13.5" x14ac:dyDescent="0.25">
      <c r="A6764" s="159"/>
      <c r="B6764" s="159"/>
      <c r="C6764" s="159"/>
      <c r="D6764" s="160"/>
    </row>
    <row r="6765" spans="1:4" ht="13.5" x14ac:dyDescent="0.25">
      <c r="A6765" s="159"/>
      <c r="B6765" s="159"/>
      <c r="C6765" s="159"/>
      <c r="D6765" s="160"/>
    </row>
    <row r="6766" spans="1:4" ht="13.5" x14ac:dyDescent="0.25">
      <c r="A6766" s="159"/>
      <c r="B6766" s="159"/>
      <c r="C6766" s="159"/>
      <c r="D6766" s="160"/>
    </row>
    <row r="6767" spans="1:4" ht="13.5" x14ac:dyDescent="0.25">
      <c r="A6767" s="159"/>
      <c r="B6767" s="159"/>
      <c r="C6767" s="159"/>
      <c r="D6767" s="160"/>
    </row>
    <row r="6768" spans="1:4" ht="13.5" x14ac:dyDescent="0.25">
      <c r="A6768" s="159"/>
      <c r="B6768" s="159"/>
      <c r="C6768" s="159"/>
      <c r="D6768" s="160"/>
    </row>
    <row r="6769" spans="1:4" ht="13.5" x14ac:dyDescent="0.25">
      <c r="A6769" s="159"/>
      <c r="B6769" s="159"/>
      <c r="C6769" s="159"/>
      <c r="D6769" s="160"/>
    </row>
    <row r="6770" spans="1:4" ht="13.5" x14ac:dyDescent="0.25">
      <c r="A6770" s="159"/>
      <c r="B6770" s="159"/>
      <c r="C6770" s="159"/>
      <c r="D6770" s="160"/>
    </row>
    <row r="6771" spans="1:4" ht="13.5" x14ac:dyDescent="0.25">
      <c r="A6771" s="159"/>
      <c r="B6771" s="159"/>
      <c r="C6771" s="159"/>
      <c r="D6771" s="160"/>
    </row>
    <row r="6772" spans="1:4" ht="13.5" x14ac:dyDescent="0.25">
      <c r="A6772" s="159"/>
      <c r="B6772" s="159"/>
      <c r="C6772" s="159"/>
      <c r="D6772" s="160"/>
    </row>
    <row r="6773" spans="1:4" ht="13.5" x14ac:dyDescent="0.25">
      <c r="A6773" s="159"/>
      <c r="B6773" s="159"/>
      <c r="C6773" s="159"/>
      <c r="D6773" s="160"/>
    </row>
    <row r="6774" spans="1:4" ht="13.5" x14ac:dyDescent="0.25">
      <c r="A6774" s="159"/>
      <c r="B6774" s="159"/>
      <c r="C6774" s="159"/>
      <c r="D6774" s="160"/>
    </row>
    <row r="6775" spans="1:4" ht="13.5" x14ac:dyDescent="0.25">
      <c r="A6775" s="159"/>
      <c r="B6775" s="159"/>
      <c r="C6775" s="159"/>
      <c r="D6775" s="160"/>
    </row>
    <row r="6776" spans="1:4" ht="13.5" x14ac:dyDescent="0.25">
      <c r="A6776" s="159"/>
      <c r="B6776" s="159"/>
      <c r="C6776" s="159"/>
      <c r="D6776" s="160"/>
    </row>
    <row r="6777" spans="1:4" ht="13.5" x14ac:dyDescent="0.25">
      <c r="A6777" s="159"/>
      <c r="B6777" s="159"/>
      <c r="C6777" s="159"/>
      <c r="D6777" s="160"/>
    </row>
    <row r="6778" spans="1:4" ht="13.5" x14ac:dyDescent="0.25">
      <c r="A6778" s="159"/>
      <c r="B6778" s="159"/>
      <c r="C6778" s="159"/>
      <c r="D6778" s="160"/>
    </row>
    <row r="6779" spans="1:4" ht="13.5" x14ac:dyDescent="0.25">
      <c r="A6779" s="159"/>
      <c r="B6779" s="159"/>
      <c r="C6779" s="159"/>
      <c r="D6779" s="160"/>
    </row>
    <row r="6780" spans="1:4" ht="13.5" x14ac:dyDescent="0.25">
      <c r="A6780" s="159"/>
      <c r="B6780" s="159"/>
      <c r="C6780" s="159"/>
      <c r="D6780" s="160"/>
    </row>
    <row r="6781" spans="1:4" ht="13.5" x14ac:dyDescent="0.25">
      <c r="A6781" s="159"/>
      <c r="B6781" s="159"/>
      <c r="C6781" s="159"/>
      <c r="D6781" s="160"/>
    </row>
    <row r="6782" spans="1:4" ht="13.5" x14ac:dyDescent="0.25">
      <c r="A6782" s="159"/>
      <c r="B6782" s="159"/>
      <c r="C6782" s="159"/>
      <c r="D6782" s="160"/>
    </row>
    <row r="6783" spans="1:4" ht="13.5" x14ac:dyDescent="0.25">
      <c r="A6783" s="159"/>
      <c r="B6783" s="159"/>
      <c r="C6783" s="159"/>
      <c r="D6783" s="160"/>
    </row>
    <row r="6784" spans="1:4" ht="13.5" x14ac:dyDescent="0.25">
      <c r="A6784" s="159"/>
      <c r="B6784" s="159"/>
      <c r="C6784" s="159"/>
      <c r="D6784" s="160"/>
    </row>
    <row r="6785" spans="1:4" ht="13.5" x14ac:dyDescent="0.25">
      <c r="A6785" s="159"/>
      <c r="B6785" s="159"/>
      <c r="C6785" s="159"/>
      <c r="D6785" s="160"/>
    </row>
    <row r="6786" spans="1:4" ht="13.5" x14ac:dyDescent="0.25">
      <c r="A6786" s="159"/>
      <c r="B6786" s="159"/>
      <c r="C6786" s="159"/>
      <c r="D6786" s="160"/>
    </row>
    <row r="6787" spans="1:4" ht="13.5" x14ac:dyDescent="0.25">
      <c r="A6787" s="159"/>
      <c r="B6787" s="159"/>
      <c r="C6787" s="159"/>
      <c r="D6787" s="160"/>
    </row>
    <row r="6788" spans="1:4" ht="13.5" x14ac:dyDescent="0.25">
      <c r="A6788" s="159"/>
      <c r="B6788" s="159"/>
      <c r="C6788" s="159"/>
      <c r="D6788" s="160"/>
    </row>
    <row r="6789" spans="1:4" ht="13.5" x14ac:dyDescent="0.25">
      <c r="A6789" s="159"/>
      <c r="B6789" s="159"/>
      <c r="C6789" s="159"/>
      <c r="D6789" s="160"/>
    </row>
    <row r="6790" spans="1:4" ht="13.5" x14ac:dyDescent="0.25">
      <c r="A6790" s="159"/>
      <c r="B6790" s="159"/>
      <c r="C6790" s="159"/>
      <c r="D6790" s="160"/>
    </row>
    <row r="6791" spans="1:4" ht="13.5" x14ac:dyDescent="0.25">
      <c r="A6791" s="159"/>
      <c r="B6791" s="159"/>
      <c r="C6791" s="159"/>
      <c r="D6791" s="160"/>
    </row>
    <row r="6792" spans="1:4" ht="13.5" x14ac:dyDescent="0.25">
      <c r="A6792" s="159"/>
      <c r="B6792" s="159"/>
      <c r="C6792" s="159"/>
      <c r="D6792" s="160"/>
    </row>
    <row r="6793" spans="1:4" ht="13.5" x14ac:dyDescent="0.25">
      <c r="A6793" s="159"/>
      <c r="B6793" s="159"/>
      <c r="C6793" s="159"/>
      <c r="D6793" s="160"/>
    </row>
    <row r="6794" spans="1:4" ht="13.5" x14ac:dyDescent="0.25">
      <c r="A6794" s="159"/>
      <c r="B6794" s="159"/>
      <c r="C6794" s="159"/>
      <c r="D6794" s="160"/>
    </row>
    <row r="6795" spans="1:4" ht="13.5" x14ac:dyDescent="0.25">
      <c r="A6795" s="159"/>
      <c r="B6795" s="159"/>
      <c r="C6795" s="159"/>
      <c r="D6795" s="160"/>
    </row>
    <row r="6796" spans="1:4" ht="13.5" x14ac:dyDescent="0.25">
      <c r="A6796" s="159"/>
      <c r="B6796" s="159"/>
      <c r="C6796" s="159"/>
      <c r="D6796" s="160"/>
    </row>
    <row r="6797" spans="1:4" ht="13.5" x14ac:dyDescent="0.25">
      <c r="A6797" s="159"/>
      <c r="B6797" s="159"/>
      <c r="C6797" s="159"/>
      <c r="D6797" s="160"/>
    </row>
    <row r="6798" spans="1:4" ht="13.5" x14ac:dyDescent="0.25">
      <c r="A6798" s="159"/>
      <c r="B6798" s="159"/>
      <c r="C6798" s="159"/>
      <c r="D6798" s="160"/>
    </row>
    <row r="6799" spans="1:4" ht="13.5" x14ac:dyDescent="0.25">
      <c r="A6799" s="159"/>
      <c r="B6799" s="159"/>
      <c r="C6799" s="159"/>
      <c r="D6799" s="160"/>
    </row>
    <row r="6800" spans="1:4" ht="13.5" x14ac:dyDescent="0.25">
      <c r="A6800" s="159"/>
      <c r="B6800" s="159"/>
      <c r="C6800" s="159"/>
      <c r="D6800" s="160"/>
    </row>
    <row r="6801" spans="1:4" ht="13.5" x14ac:dyDescent="0.25">
      <c r="A6801" s="159"/>
      <c r="B6801" s="159"/>
      <c r="C6801" s="159"/>
      <c r="D6801" s="160"/>
    </row>
    <row r="6802" spans="1:4" ht="13.5" x14ac:dyDescent="0.25">
      <c r="A6802" s="159"/>
      <c r="B6802" s="159"/>
      <c r="C6802" s="159"/>
      <c r="D6802" s="160"/>
    </row>
    <row r="6803" spans="1:4" ht="13.5" x14ac:dyDescent="0.25">
      <c r="A6803" s="159"/>
      <c r="B6803" s="159"/>
      <c r="C6803" s="159"/>
      <c r="D6803" s="160"/>
    </row>
    <row r="6804" spans="1:4" ht="13.5" x14ac:dyDescent="0.25">
      <c r="A6804" s="159"/>
      <c r="B6804" s="159"/>
      <c r="C6804" s="159"/>
      <c r="D6804" s="160"/>
    </row>
    <row r="6805" spans="1:4" ht="13.5" x14ac:dyDescent="0.25">
      <c r="A6805" s="159"/>
      <c r="B6805" s="159"/>
      <c r="C6805" s="159"/>
      <c r="D6805" s="160"/>
    </row>
    <row r="6806" spans="1:4" ht="13.5" x14ac:dyDescent="0.25">
      <c r="A6806" s="159"/>
      <c r="B6806" s="159"/>
      <c r="C6806" s="159"/>
      <c r="D6806" s="160"/>
    </row>
    <row r="6807" spans="1:4" ht="13.5" x14ac:dyDescent="0.25">
      <c r="A6807" s="159"/>
      <c r="B6807" s="159"/>
      <c r="C6807" s="159"/>
      <c r="D6807" s="160"/>
    </row>
    <row r="6808" spans="1:4" ht="13.5" x14ac:dyDescent="0.25">
      <c r="A6808" s="159"/>
      <c r="B6808" s="159"/>
      <c r="C6808" s="159"/>
      <c r="D6808" s="160"/>
    </row>
    <row r="6809" spans="1:4" ht="13.5" x14ac:dyDescent="0.25">
      <c r="A6809" s="159"/>
      <c r="B6809" s="159"/>
      <c r="C6809" s="159"/>
      <c r="D6809" s="160"/>
    </row>
    <row r="6810" spans="1:4" ht="13.5" x14ac:dyDescent="0.25">
      <c r="A6810" s="159"/>
      <c r="B6810" s="159"/>
      <c r="C6810" s="159"/>
      <c r="D6810" s="160"/>
    </row>
    <row r="6811" spans="1:4" ht="13.5" x14ac:dyDescent="0.25">
      <c r="A6811" s="159"/>
      <c r="B6811" s="159"/>
      <c r="C6811" s="159"/>
      <c r="D6811" s="160"/>
    </row>
    <row r="6812" spans="1:4" ht="13.5" x14ac:dyDescent="0.25">
      <c r="A6812" s="159"/>
      <c r="B6812" s="159"/>
      <c r="C6812" s="159"/>
      <c r="D6812" s="160"/>
    </row>
    <row r="6813" spans="1:4" ht="13.5" x14ac:dyDescent="0.25">
      <c r="A6813" s="159"/>
      <c r="B6813" s="159"/>
      <c r="C6813" s="159"/>
      <c r="D6813" s="160"/>
    </row>
    <row r="6814" spans="1:4" ht="13.5" x14ac:dyDescent="0.25">
      <c r="A6814" s="159"/>
      <c r="B6814" s="159"/>
      <c r="C6814" s="159"/>
      <c r="D6814" s="160"/>
    </row>
    <row r="6815" spans="1:4" ht="13.5" x14ac:dyDescent="0.25">
      <c r="A6815" s="159"/>
      <c r="B6815" s="159"/>
      <c r="C6815" s="159"/>
      <c r="D6815" s="160"/>
    </row>
    <row r="6816" spans="1:4" ht="13.5" x14ac:dyDescent="0.25">
      <c r="A6816" s="159"/>
      <c r="B6816" s="159"/>
      <c r="C6816" s="159"/>
      <c r="D6816" s="160"/>
    </row>
    <row r="6817" spans="1:4" ht="13.5" x14ac:dyDescent="0.25">
      <c r="A6817" s="159"/>
      <c r="B6817" s="159"/>
      <c r="C6817" s="159"/>
      <c r="D6817" s="160"/>
    </row>
    <row r="6818" spans="1:4" ht="13.5" x14ac:dyDescent="0.25">
      <c r="A6818" s="159"/>
      <c r="B6818" s="159"/>
      <c r="C6818" s="159"/>
      <c r="D6818" s="160"/>
    </row>
    <row r="6819" spans="1:4" ht="13.5" x14ac:dyDescent="0.25">
      <c r="A6819" s="159"/>
      <c r="B6819" s="159"/>
      <c r="C6819" s="159"/>
      <c r="D6819" s="160"/>
    </row>
    <row r="6820" spans="1:4" ht="13.5" x14ac:dyDescent="0.25">
      <c r="A6820" s="159"/>
      <c r="B6820" s="159"/>
      <c r="C6820" s="159"/>
      <c r="D6820" s="160"/>
    </row>
    <row r="6821" spans="1:4" ht="13.5" x14ac:dyDescent="0.25">
      <c r="A6821" s="159"/>
      <c r="B6821" s="159"/>
      <c r="C6821" s="159"/>
      <c r="D6821" s="160"/>
    </row>
    <row r="6822" spans="1:4" ht="13.5" x14ac:dyDescent="0.25">
      <c r="A6822" s="159"/>
      <c r="B6822" s="159"/>
      <c r="C6822" s="159"/>
      <c r="D6822" s="160"/>
    </row>
    <row r="6823" spans="1:4" ht="13.5" x14ac:dyDescent="0.25">
      <c r="A6823" s="159"/>
      <c r="B6823" s="159"/>
      <c r="C6823" s="159"/>
      <c r="D6823" s="160"/>
    </row>
    <row r="6824" spans="1:4" ht="13.5" x14ac:dyDescent="0.25">
      <c r="A6824" s="159"/>
      <c r="B6824" s="159"/>
      <c r="C6824" s="159"/>
      <c r="D6824" s="160"/>
    </row>
    <row r="6825" spans="1:4" ht="13.5" x14ac:dyDescent="0.25">
      <c r="A6825" s="159"/>
      <c r="B6825" s="159"/>
      <c r="C6825" s="159"/>
      <c r="D6825" s="160"/>
    </row>
    <row r="6826" spans="1:4" ht="13.5" x14ac:dyDescent="0.25">
      <c r="A6826" s="159"/>
      <c r="B6826" s="159"/>
      <c r="C6826" s="159"/>
      <c r="D6826" s="160"/>
    </row>
    <row r="6827" spans="1:4" ht="13.5" x14ac:dyDescent="0.25">
      <c r="A6827" s="159"/>
      <c r="B6827" s="159"/>
      <c r="C6827" s="159"/>
      <c r="D6827" s="160"/>
    </row>
    <row r="6828" spans="1:4" ht="13.5" x14ac:dyDescent="0.25">
      <c r="A6828" s="159"/>
      <c r="B6828" s="159"/>
      <c r="C6828" s="159"/>
      <c r="D6828" s="160"/>
    </row>
    <row r="6829" spans="1:4" ht="13.5" x14ac:dyDescent="0.25">
      <c r="A6829" s="159"/>
      <c r="B6829" s="159"/>
      <c r="C6829" s="159"/>
      <c r="D6829" s="160"/>
    </row>
    <row r="6830" spans="1:4" ht="13.5" x14ac:dyDescent="0.25">
      <c r="A6830" s="159"/>
      <c r="B6830" s="159"/>
      <c r="C6830" s="159"/>
      <c r="D6830" s="160"/>
    </row>
    <row r="6831" spans="1:4" ht="13.5" x14ac:dyDescent="0.25">
      <c r="A6831" s="159"/>
      <c r="B6831" s="159"/>
      <c r="C6831" s="159"/>
      <c r="D6831" s="160"/>
    </row>
    <row r="6832" spans="1:4" ht="13.5" x14ac:dyDescent="0.25">
      <c r="A6832" s="159"/>
      <c r="B6832" s="159"/>
      <c r="C6832" s="159"/>
      <c r="D6832" s="160"/>
    </row>
    <row r="6833" spans="1:4" ht="13.5" x14ac:dyDescent="0.25">
      <c r="A6833" s="159"/>
      <c r="B6833" s="159"/>
      <c r="C6833" s="159"/>
      <c r="D6833" s="160"/>
    </row>
    <row r="6834" spans="1:4" ht="13.5" x14ac:dyDescent="0.25">
      <c r="A6834" s="159"/>
      <c r="B6834" s="159"/>
      <c r="C6834" s="159"/>
      <c r="D6834" s="160"/>
    </row>
    <row r="6835" spans="1:4" ht="13.5" x14ac:dyDescent="0.25">
      <c r="A6835" s="159"/>
      <c r="B6835" s="159"/>
      <c r="C6835" s="159"/>
      <c r="D6835" s="160"/>
    </row>
    <row r="6836" spans="1:4" ht="13.5" x14ac:dyDescent="0.25">
      <c r="A6836" s="159"/>
      <c r="B6836" s="159"/>
      <c r="C6836" s="159"/>
      <c r="D6836" s="160"/>
    </row>
    <row r="6837" spans="1:4" ht="13.5" x14ac:dyDescent="0.25">
      <c r="A6837" s="159"/>
      <c r="B6837" s="159"/>
      <c r="C6837" s="159"/>
      <c r="D6837" s="160"/>
    </row>
    <row r="6838" spans="1:4" ht="13.5" x14ac:dyDescent="0.25">
      <c r="A6838" s="159"/>
      <c r="B6838" s="159"/>
      <c r="C6838" s="159"/>
      <c r="D6838" s="160"/>
    </row>
    <row r="6839" spans="1:4" ht="13.5" x14ac:dyDescent="0.25">
      <c r="A6839" s="159"/>
      <c r="B6839" s="159"/>
      <c r="C6839" s="159"/>
      <c r="D6839" s="160"/>
    </row>
    <row r="6840" spans="1:4" ht="13.5" x14ac:dyDescent="0.25">
      <c r="A6840" s="159"/>
      <c r="B6840" s="159"/>
      <c r="C6840" s="159"/>
      <c r="D6840" s="160"/>
    </row>
    <row r="6841" spans="1:4" ht="13.5" x14ac:dyDescent="0.25">
      <c r="A6841" s="159"/>
      <c r="B6841" s="159"/>
      <c r="C6841" s="159"/>
      <c r="D6841" s="160"/>
    </row>
    <row r="6842" spans="1:4" ht="13.5" x14ac:dyDescent="0.25">
      <c r="A6842" s="159"/>
      <c r="B6842" s="159"/>
      <c r="C6842" s="159"/>
      <c r="D6842" s="160"/>
    </row>
    <row r="6843" spans="1:4" ht="13.5" x14ac:dyDescent="0.25">
      <c r="A6843" s="159"/>
      <c r="B6843" s="159"/>
      <c r="C6843" s="159"/>
      <c r="D6843" s="160"/>
    </row>
    <row r="6844" spans="1:4" ht="13.5" x14ac:dyDescent="0.25">
      <c r="A6844" s="159"/>
      <c r="B6844" s="159"/>
      <c r="C6844" s="159"/>
      <c r="D6844" s="160"/>
    </row>
    <row r="6845" spans="1:4" ht="13.5" x14ac:dyDescent="0.25">
      <c r="A6845" s="159"/>
      <c r="B6845" s="159"/>
      <c r="C6845" s="159"/>
      <c r="D6845" s="160"/>
    </row>
    <row r="6846" spans="1:4" ht="13.5" x14ac:dyDescent="0.25">
      <c r="A6846" s="159"/>
      <c r="B6846" s="159"/>
      <c r="C6846" s="159"/>
      <c r="D6846" s="160"/>
    </row>
    <row r="6847" spans="1:4" ht="13.5" x14ac:dyDescent="0.25">
      <c r="A6847" s="159"/>
      <c r="B6847" s="159"/>
      <c r="C6847" s="159"/>
      <c r="D6847" s="160"/>
    </row>
    <row r="6848" spans="1:4" ht="13.5" x14ac:dyDescent="0.25">
      <c r="A6848" s="159"/>
      <c r="B6848" s="159"/>
      <c r="C6848" s="159"/>
      <c r="D6848" s="160"/>
    </row>
    <row r="6849" spans="1:4" ht="13.5" x14ac:dyDescent="0.25">
      <c r="A6849" s="159"/>
      <c r="B6849" s="159"/>
      <c r="C6849" s="159"/>
      <c r="D6849" s="160"/>
    </row>
    <row r="6850" spans="1:4" ht="13.5" x14ac:dyDescent="0.25">
      <c r="A6850" s="159"/>
      <c r="B6850" s="159"/>
      <c r="C6850" s="159"/>
      <c r="D6850" s="160"/>
    </row>
    <row r="6851" spans="1:4" ht="13.5" x14ac:dyDescent="0.25">
      <c r="A6851" s="159"/>
      <c r="B6851" s="159"/>
      <c r="C6851" s="159"/>
      <c r="D6851" s="160"/>
    </row>
    <row r="6852" spans="1:4" ht="13.5" x14ac:dyDescent="0.25">
      <c r="A6852" s="159"/>
      <c r="B6852" s="159"/>
      <c r="C6852" s="159"/>
      <c r="D6852" s="160"/>
    </row>
    <row r="6853" spans="1:4" ht="13.5" x14ac:dyDescent="0.25">
      <c r="A6853" s="159"/>
      <c r="B6853" s="159"/>
      <c r="C6853" s="159"/>
      <c r="D6853" s="160"/>
    </row>
    <row r="6854" spans="1:4" ht="13.5" x14ac:dyDescent="0.25">
      <c r="A6854" s="159"/>
      <c r="B6854" s="159"/>
      <c r="C6854" s="159"/>
      <c r="D6854" s="160"/>
    </row>
    <row r="6855" spans="1:4" ht="13.5" x14ac:dyDescent="0.25">
      <c r="A6855" s="159"/>
      <c r="B6855" s="159"/>
      <c r="C6855" s="159"/>
      <c r="D6855" s="160"/>
    </row>
    <row r="6856" spans="1:4" ht="13.5" x14ac:dyDescent="0.25">
      <c r="A6856" s="159"/>
      <c r="B6856" s="159"/>
      <c r="C6856" s="159"/>
      <c r="D6856" s="160"/>
    </row>
    <row r="6857" spans="1:4" ht="13.5" x14ac:dyDescent="0.25">
      <c r="A6857" s="159"/>
      <c r="B6857" s="159"/>
      <c r="C6857" s="159"/>
      <c r="D6857" s="160"/>
    </row>
  </sheetData>
  <mergeCells count="3">
    <mergeCell ref="A1:E1"/>
    <mergeCell ref="A2:E2"/>
    <mergeCell ref="A3:E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757-626A-48B5-B719-2105F75C48A2}">
  <sheetPr>
    <pageSetUpPr fitToPage="1"/>
  </sheetPr>
  <dimension ref="A2:A20"/>
  <sheetViews>
    <sheetView zoomScaleNormal="100" workbookViewId="0">
      <selection activeCell="L22" sqref="L22"/>
    </sheetView>
  </sheetViews>
  <sheetFormatPr defaultRowHeight="12.75" x14ac:dyDescent="0.2"/>
  <cols>
    <col min="1" max="247" width="8.85546875" style="172"/>
    <col min="248" max="248" width="17.5703125" style="172" bestFit="1" customWidth="1"/>
    <col min="249" max="249" width="70.85546875" style="172" bestFit="1" customWidth="1"/>
    <col min="250" max="250" width="4.85546875" style="172" customWidth="1"/>
    <col min="251" max="251" width="10.42578125" style="172" bestFit="1" customWidth="1"/>
    <col min="252" max="252" width="14.85546875" style="172" bestFit="1" customWidth="1"/>
    <col min="253" max="253" width="15" style="172" bestFit="1" customWidth="1"/>
    <col min="254" max="503" width="8.85546875" style="172"/>
    <col min="504" max="504" width="17.5703125" style="172" bestFit="1" customWidth="1"/>
    <col min="505" max="505" width="70.85546875" style="172" bestFit="1" customWidth="1"/>
    <col min="506" max="506" width="4.85546875" style="172" customWidth="1"/>
    <col min="507" max="507" width="10.42578125" style="172" bestFit="1" customWidth="1"/>
    <col min="508" max="508" width="14.85546875" style="172" bestFit="1" customWidth="1"/>
    <col min="509" max="509" width="15" style="172" bestFit="1" customWidth="1"/>
    <col min="510" max="759" width="8.85546875" style="172"/>
    <col min="760" max="760" width="17.5703125" style="172" bestFit="1" customWidth="1"/>
    <col min="761" max="761" width="70.85546875" style="172" bestFit="1" customWidth="1"/>
    <col min="762" max="762" width="4.85546875" style="172" customWidth="1"/>
    <col min="763" max="763" width="10.42578125" style="172" bestFit="1" customWidth="1"/>
    <col min="764" max="764" width="14.85546875" style="172" bestFit="1" customWidth="1"/>
    <col min="765" max="765" width="15" style="172" bestFit="1" customWidth="1"/>
    <col min="766" max="1015" width="8.85546875" style="172"/>
    <col min="1016" max="1016" width="17.5703125" style="172" bestFit="1" customWidth="1"/>
    <col min="1017" max="1017" width="70.85546875" style="172" bestFit="1" customWidth="1"/>
    <col min="1018" max="1018" width="4.85546875" style="172" customWidth="1"/>
    <col min="1019" max="1019" width="10.42578125" style="172" bestFit="1" customWidth="1"/>
    <col min="1020" max="1020" width="14.85546875" style="172" bestFit="1" customWidth="1"/>
    <col min="1021" max="1021" width="15" style="172" bestFit="1" customWidth="1"/>
    <col min="1022" max="1271" width="8.85546875" style="172"/>
    <col min="1272" max="1272" width="17.5703125" style="172" bestFit="1" customWidth="1"/>
    <col min="1273" max="1273" width="70.85546875" style="172" bestFit="1" customWidth="1"/>
    <col min="1274" max="1274" width="4.85546875" style="172" customWidth="1"/>
    <col min="1275" max="1275" width="10.42578125" style="172" bestFit="1" customWidth="1"/>
    <col min="1276" max="1276" width="14.85546875" style="172" bestFit="1" customWidth="1"/>
    <col min="1277" max="1277" width="15" style="172" bestFit="1" customWidth="1"/>
    <col min="1278" max="1527" width="8.85546875" style="172"/>
    <col min="1528" max="1528" width="17.5703125" style="172" bestFit="1" customWidth="1"/>
    <col min="1529" max="1529" width="70.85546875" style="172" bestFit="1" customWidth="1"/>
    <col min="1530" max="1530" width="4.85546875" style="172" customWidth="1"/>
    <col min="1531" max="1531" width="10.42578125" style="172" bestFit="1" customWidth="1"/>
    <col min="1532" max="1532" width="14.85546875" style="172" bestFit="1" customWidth="1"/>
    <col min="1533" max="1533" width="15" style="172" bestFit="1" customWidth="1"/>
    <col min="1534" max="1783" width="8.85546875" style="172"/>
    <col min="1784" max="1784" width="17.5703125" style="172" bestFit="1" customWidth="1"/>
    <col min="1785" max="1785" width="70.85546875" style="172" bestFit="1" customWidth="1"/>
    <col min="1786" max="1786" width="4.85546875" style="172" customWidth="1"/>
    <col min="1787" max="1787" width="10.42578125" style="172" bestFit="1" customWidth="1"/>
    <col min="1788" max="1788" width="14.85546875" style="172" bestFit="1" customWidth="1"/>
    <col min="1789" max="1789" width="15" style="172" bestFit="1" customWidth="1"/>
    <col min="1790" max="2039" width="8.85546875" style="172"/>
    <col min="2040" max="2040" width="17.5703125" style="172" bestFit="1" customWidth="1"/>
    <col min="2041" max="2041" width="70.85546875" style="172" bestFit="1" customWidth="1"/>
    <col min="2042" max="2042" width="4.85546875" style="172" customWidth="1"/>
    <col min="2043" max="2043" width="10.42578125" style="172" bestFit="1" customWidth="1"/>
    <col min="2044" max="2044" width="14.85546875" style="172" bestFit="1" customWidth="1"/>
    <col min="2045" max="2045" width="15" style="172" bestFit="1" customWidth="1"/>
    <col min="2046" max="2295" width="8.85546875" style="172"/>
    <col min="2296" max="2296" width="17.5703125" style="172" bestFit="1" customWidth="1"/>
    <col min="2297" max="2297" width="70.85546875" style="172" bestFit="1" customWidth="1"/>
    <col min="2298" max="2298" width="4.85546875" style="172" customWidth="1"/>
    <col min="2299" max="2299" width="10.42578125" style="172" bestFit="1" customWidth="1"/>
    <col min="2300" max="2300" width="14.85546875" style="172" bestFit="1" customWidth="1"/>
    <col min="2301" max="2301" width="15" style="172" bestFit="1" customWidth="1"/>
    <col min="2302" max="2551" width="8.85546875" style="172"/>
    <col min="2552" max="2552" width="17.5703125" style="172" bestFit="1" customWidth="1"/>
    <col min="2553" max="2553" width="70.85546875" style="172" bestFit="1" customWidth="1"/>
    <col min="2554" max="2554" width="4.85546875" style="172" customWidth="1"/>
    <col min="2555" max="2555" width="10.42578125" style="172" bestFit="1" customWidth="1"/>
    <col min="2556" max="2556" width="14.85546875" style="172" bestFit="1" customWidth="1"/>
    <col min="2557" max="2557" width="15" style="172" bestFit="1" customWidth="1"/>
    <col min="2558" max="2807" width="8.85546875" style="172"/>
    <col min="2808" max="2808" width="17.5703125" style="172" bestFit="1" customWidth="1"/>
    <col min="2809" max="2809" width="70.85546875" style="172" bestFit="1" customWidth="1"/>
    <col min="2810" max="2810" width="4.85546875" style="172" customWidth="1"/>
    <col min="2811" max="2811" width="10.42578125" style="172" bestFit="1" customWidth="1"/>
    <col min="2812" max="2812" width="14.85546875" style="172" bestFit="1" customWidth="1"/>
    <col min="2813" max="2813" width="15" style="172" bestFit="1" customWidth="1"/>
    <col min="2814" max="3063" width="8.85546875" style="172"/>
    <col min="3064" max="3064" width="17.5703125" style="172" bestFit="1" customWidth="1"/>
    <col min="3065" max="3065" width="70.85546875" style="172" bestFit="1" customWidth="1"/>
    <col min="3066" max="3066" width="4.85546875" style="172" customWidth="1"/>
    <col min="3067" max="3067" width="10.42578125" style="172" bestFit="1" customWidth="1"/>
    <col min="3068" max="3068" width="14.85546875" style="172" bestFit="1" customWidth="1"/>
    <col min="3069" max="3069" width="15" style="172" bestFit="1" customWidth="1"/>
    <col min="3070" max="3319" width="8.85546875" style="172"/>
    <col min="3320" max="3320" width="17.5703125" style="172" bestFit="1" customWidth="1"/>
    <col min="3321" max="3321" width="70.85546875" style="172" bestFit="1" customWidth="1"/>
    <col min="3322" max="3322" width="4.85546875" style="172" customWidth="1"/>
    <col min="3323" max="3323" width="10.42578125" style="172" bestFit="1" customWidth="1"/>
    <col min="3324" max="3324" width="14.85546875" style="172" bestFit="1" customWidth="1"/>
    <col min="3325" max="3325" width="15" style="172" bestFit="1" customWidth="1"/>
    <col min="3326" max="3575" width="8.85546875" style="172"/>
    <col min="3576" max="3576" width="17.5703125" style="172" bestFit="1" customWidth="1"/>
    <col min="3577" max="3577" width="70.85546875" style="172" bestFit="1" customWidth="1"/>
    <col min="3578" max="3578" width="4.85546875" style="172" customWidth="1"/>
    <col min="3579" max="3579" width="10.42578125" style="172" bestFit="1" customWidth="1"/>
    <col min="3580" max="3580" width="14.85546875" style="172" bestFit="1" customWidth="1"/>
    <col min="3581" max="3581" width="15" style="172" bestFit="1" customWidth="1"/>
    <col min="3582" max="3831" width="8.85546875" style="172"/>
    <col min="3832" max="3832" width="17.5703125" style="172" bestFit="1" customWidth="1"/>
    <col min="3833" max="3833" width="70.85546875" style="172" bestFit="1" customWidth="1"/>
    <col min="3834" max="3834" width="4.85546875" style="172" customWidth="1"/>
    <col min="3835" max="3835" width="10.42578125" style="172" bestFit="1" customWidth="1"/>
    <col min="3836" max="3836" width="14.85546875" style="172" bestFit="1" customWidth="1"/>
    <col min="3837" max="3837" width="15" style="172" bestFit="1" customWidth="1"/>
    <col min="3838" max="4087" width="8.85546875" style="172"/>
    <col min="4088" max="4088" width="17.5703125" style="172" bestFit="1" customWidth="1"/>
    <col min="4089" max="4089" width="70.85546875" style="172" bestFit="1" customWidth="1"/>
    <col min="4090" max="4090" width="4.85546875" style="172" customWidth="1"/>
    <col min="4091" max="4091" width="10.42578125" style="172" bestFit="1" customWidth="1"/>
    <col min="4092" max="4092" width="14.85546875" style="172" bestFit="1" customWidth="1"/>
    <col min="4093" max="4093" width="15" style="172" bestFit="1" customWidth="1"/>
    <col min="4094" max="4343" width="8.85546875" style="172"/>
    <col min="4344" max="4344" width="17.5703125" style="172" bestFit="1" customWidth="1"/>
    <col min="4345" max="4345" width="70.85546875" style="172" bestFit="1" customWidth="1"/>
    <col min="4346" max="4346" width="4.85546875" style="172" customWidth="1"/>
    <col min="4347" max="4347" width="10.42578125" style="172" bestFit="1" customWidth="1"/>
    <col min="4348" max="4348" width="14.85546875" style="172" bestFit="1" customWidth="1"/>
    <col min="4349" max="4349" width="15" style="172" bestFit="1" customWidth="1"/>
    <col min="4350" max="4599" width="8.85546875" style="172"/>
    <col min="4600" max="4600" width="17.5703125" style="172" bestFit="1" customWidth="1"/>
    <col min="4601" max="4601" width="70.85546875" style="172" bestFit="1" customWidth="1"/>
    <col min="4602" max="4602" width="4.85546875" style="172" customWidth="1"/>
    <col min="4603" max="4603" width="10.42578125" style="172" bestFit="1" customWidth="1"/>
    <col min="4604" max="4604" width="14.85546875" style="172" bestFit="1" customWidth="1"/>
    <col min="4605" max="4605" width="15" style="172" bestFit="1" customWidth="1"/>
    <col min="4606" max="4855" width="8.85546875" style="172"/>
    <col min="4856" max="4856" width="17.5703125" style="172" bestFit="1" customWidth="1"/>
    <col min="4857" max="4857" width="70.85546875" style="172" bestFit="1" customWidth="1"/>
    <col min="4858" max="4858" width="4.85546875" style="172" customWidth="1"/>
    <col min="4859" max="4859" width="10.42578125" style="172" bestFit="1" customWidth="1"/>
    <col min="4860" max="4860" width="14.85546875" style="172" bestFit="1" customWidth="1"/>
    <col min="4861" max="4861" width="15" style="172" bestFit="1" customWidth="1"/>
    <col min="4862" max="5111" width="8.85546875" style="172"/>
    <col min="5112" max="5112" width="17.5703125" style="172" bestFit="1" customWidth="1"/>
    <col min="5113" max="5113" width="70.85546875" style="172" bestFit="1" customWidth="1"/>
    <col min="5114" max="5114" width="4.85546875" style="172" customWidth="1"/>
    <col min="5115" max="5115" width="10.42578125" style="172" bestFit="1" customWidth="1"/>
    <col min="5116" max="5116" width="14.85546875" style="172" bestFit="1" customWidth="1"/>
    <col min="5117" max="5117" width="15" style="172" bestFit="1" customWidth="1"/>
    <col min="5118" max="5367" width="8.85546875" style="172"/>
    <col min="5368" max="5368" width="17.5703125" style="172" bestFit="1" customWidth="1"/>
    <col min="5369" max="5369" width="70.85546875" style="172" bestFit="1" customWidth="1"/>
    <col min="5370" max="5370" width="4.85546875" style="172" customWidth="1"/>
    <col min="5371" max="5371" width="10.42578125" style="172" bestFit="1" customWidth="1"/>
    <col min="5372" max="5372" width="14.85546875" style="172" bestFit="1" customWidth="1"/>
    <col min="5373" max="5373" width="15" style="172" bestFit="1" customWidth="1"/>
    <col min="5374" max="5623" width="8.85546875" style="172"/>
    <col min="5624" max="5624" width="17.5703125" style="172" bestFit="1" customWidth="1"/>
    <col min="5625" max="5625" width="70.85546875" style="172" bestFit="1" customWidth="1"/>
    <col min="5626" max="5626" width="4.85546875" style="172" customWidth="1"/>
    <col min="5627" max="5627" width="10.42578125" style="172" bestFit="1" customWidth="1"/>
    <col min="5628" max="5628" width="14.85546875" style="172" bestFit="1" customWidth="1"/>
    <col min="5629" max="5629" width="15" style="172" bestFit="1" customWidth="1"/>
    <col min="5630" max="5879" width="8.85546875" style="172"/>
    <col min="5880" max="5880" width="17.5703125" style="172" bestFit="1" customWidth="1"/>
    <col min="5881" max="5881" width="70.85546875" style="172" bestFit="1" customWidth="1"/>
    <col min="5882" max="5882" width="4.85546875" style="172" customWidth="1"/>
    <col min="5883" max="5883" width="10.42578125" style="172" bestFit="1" customWidth="1"/>
    <col min="5884" max="5884" width="14.85546875" style="172" bestFit="1" customWidth="1"/>
    <col min="5885" max="5885" width="15" style="172" bestFit="1" customWidth="1"/>
    <col min="5886" max="6135" width="8.85546875" style="172"/>
    <col min="6136" max="6136" width="17.5703125" style="172" bestFit="1" customWidth="1"/>
    <col min="6137" max="6137" width="70.85546875" style="172" bestFit="1" customWidth="1"/>
    <col min="6138" max="6138" width="4.85546875" style="172" customWidth="1"/>
    <col min="6139" max="6139" width="10.42578125" style="172" bestFit="1" customWidth="1"/>
    <col min="6140" max="6140" width="14.85546875" style="172" bestFit="1" customWidth="1"/>
    <col min="6141" max="6141" width="15" style="172" bestFit="1" customWidth="1"/>
    <col min="6142" max="6391" width="8.85546875" style="172"/>
    <col min="6392" max="6392" width="17.5703125" style="172" bestFit="1" customWidth="1"/>
    <col min="6393" max="6393" width="70.85546875" style="172" bestFit="1" customWidth="1"/>
    <col min="6394" max="6394" width="4.85546875" style="172" customWidth="1"/>
    <col min="6395" max="6395" width="10.42578125" style="172" bestFit="1" customWidth="1"/>
    <col min="6396" max="6396" width="14.85546875" style="172" bestFit="1" customWidth="1"/>
    <col min="6397" max="6397" width="15" style="172" bestFit="1" customWidth="1"/>
    <col min="6398" max="6647" width="8.85546875" style="172"/>
    <col min="6648" max="6648" width="17.5703125" style="172" bestFit="1" customWidth="1"/>
    <col min="6649" max="6649" width="70.85546875" style="172" bestFit="1" customWidth="1"/>
    <col min="6650" max="6650" width="4.85546875" style="172" customWidth="1"/>
    <col min="6651" max="6651" width="10.42578125" style="172" bestFit="1" customWidth="1"/>
    <col min="6652" max="6652" width="14.85546875" style="172" bestFit="1" customWidth="1"/>
    <col min="6653" max="6653" width="15" style="172" bestFit="1" customWidth="1"/>
    <col min="6654" max="6903" width="8.85546875" style="172"/>
    <col min="6904" max="6904" width="17.5703125" style="172" bestFit="1" customWidth="1"/>
    <col min="6905" max="6905" width="70.85546875" style="172" bestFit="1" customWidth="1"/>
    <col min="6906" max="6906" width="4.85546875" style="172" customWidth="1"/>
    <col min="6907" max="6907" width="10.42578125" style="172" bestFit="1" customWidth="1"/>
    <col min="6908" max="6908" width="14.85546875" style="172" bestFit="1" customWidth="1"/>
    <col min="6909" max="6909" width="15" style="172" bestFit="1" customWidth="1"/>
    <col min="6910" max="7159" width="8.85546875" style="172"/>
    <col min="7160" max="7160" width="17.5703125" style="172" bestFit="1" customWidth="1"/>
    <col min="7161" max="7161" width="70.85546875" style="172" bestFit="1" customWidth="1"/>
    <col min="7162" max="7162" width="4.85546875" style="172" customWidth="1"/>
    <col min="7163" max="7163" width="10.42578125" style="172" bestFit="1" customWidth="1"/>
    <col min="7164" max="7164" width="14.85546875" style="172" bestFit="1" customWidth="1"/>
    <col min="7165" max="7165" width="15" style="172" bestFit="1" customWidth="1"/>
    <col min="7166" max="7415" width="8.85546875" style="172"/>
    <col min="7416" max="7416" width="17.5703125" style="172" bestFit="1" customWidth="1"/>
    <col min="7417" max="7417" width="70.85546875" style="172" bestFit="1" customWidth="1"/>
    <col min="7418" max="7418" width="4.85546875" style="172" customWidth="1"/>
    <col min="7419" max="7419" width="10.42578125" style="172" bestFit="1" customWidth="1"/>
    <col min="7420" max="7420" width="14.85546875" style="172" bestFit="1" customWidth="1"/>
    <col min="7421" max="7421" width="15" style="172" bestFit="1" customWidth="1"/>
    <col min="7422" max="7671" width="8.85546875" style="172"/>
    <col min="7672" max="7672" width="17.5703125" style="172" bestFit="1" customWidth="1"/>
    <col min="7673" max="7673" width="70.85546875" style="172" bestFit="1" customWidth="1"/>
    <col min="7674" max="7674" width="4.85546875" style="172" customWidth="1"/>
    <col min="7675" max="7675" width="10.42578125" style="172" bestFit="1" customWidth="1"/>
    <col min="7676" max="7676" width="14.85546875" style="172" bestFit="1" customWidth="1"/>
    <col min="7677" max="7677" width="15" style="172" bestFit="1" customWidth="1"/>
    <col min="7678" max="7927" width="8.85546875" style="172"/>
    <col min="7928" max="7928" width="17.5703125" style="172" bestFit="1" customWidth="1"/>
    <col min="7929" max="7929" width="70.85546875" style="172" bestFit="1" customWidth="1"/>
    <col min="7930" max="7930" width="4.85546875" style="172" customWidth="1"/>
    <col min="7931" max="7931" width="10.42578125" style="172" bestFit="1" customWidth="1"/>
    <col min="7932" max="7932" width="14.85546875" style="172" bestFit="1" customWidth="1"/>
    <col min="7933" max="7933" width="15" style="172" bestFit="1" customWidth="1"/>
    <col min="7934" max="8183" width="8.85546875" style="172"/>
    <col min="8184" max="8184" width="17.5703125" style="172" bestFit="1" customWidth="1"/>
    <col min="8185" max="8185" width="70.85546875" style="172" bestFit="1" customWidth="1"/>
    <col min="8186" max="8186" width="4.85546875" style="172" customWidth="1"/>
    <col min="8187" max="8187" width="10.42578125" style="172" bestFit="1" customWidth="1"/>
    <col min="8188" max="8188" width="14.85546875" style="172" bestFit="1" customWidth="1"/>
    <col min="8189" max="8189" width="15" style="172" bestFit="1" customWidth="1"/>
    <col min="8190" max="8439" width="8.85546875" style="172"/>
    <col min="8440" max="8440" width="17.5703125" style="172" bestFit="1" customWidth="1"/>
    <col min="8441" max="8441" width="70.85546875" style="172" bestFit="1" customWidth="1"/>
    <col min="8442" max="8442" width="4.85546875" style="172" customWidth="1"/>
    <col min="8443" max="8443" width="10.42578125" style="172" bestFit="1" customWidth="1"/>
    <col min="8444" max="8444" width="14.85546875" style="172" bestFit="1" customWidth="1"/>
    <col min="8445" max="8445" width="15" style="172" bestFit="1" customWidth="1"/>
    <col min="8446" max="8695" width="8.85546875" style="172"/>
    <col min="8696" max="8696" width="17.5703125" style="172" bestFit="1" customWidth="1"/>
    <col min="8697" max="8697" width="70.85546875" style="172" bestFit="1" customWidth="1"/>
    <col min="8698" max="8698" width="4.85546875" style="172" customWidth="1"/>
    <col min="8699" max="8699" width="10.42578125" style="172" bestFit="1" customWidth="1"/>
    <col min="8700" max="8700" width="14.85546875" style="172" bestFit="1" customWidth="1"/>
    <col min="8701" max="8701" width="15" style="172" bestFit="1" customWidth="1"/>
    <col min="8702" max="8951" width="8.85546875" style="172"/>
    <col min="8952" max="8952" width="17.5703125" style="172" bestFit="1" customWidth="1"/>
    <col min="8953" max="8953" width="70.85546875" style="172" bestFit="1" customWidth="1"/>
    <col min="8954" max="8954" width="4.85546875" style="172" customWidth="1"/>
    <col min="8955" max="8955" width="10.42578125" style="172" bestFit="1" customWidth="1"/>
    <col min="8956" max="8956" width="14.85546875" style="172" bestFit="1" customWidth="1"/>
    <col min="8957" max="8957" width="15" style="172" bestFit="1" customWidth="1"/>
    <col min="8958" max="9207" width="8.85546875" style="172"/>
    <col min="9208" max="9208" width="17.5703125" style="172" bestFit="1" customWidth="1"/>
    <col min="9209" max="9209" width="70.85546875" style="172" bestFit="1" customWidth="1"/>
    <col min="9210" max="9210" width="4.85546875" style="172" customWidth="1"/>
    <col min="9211" max="9211" width="10.42578125" style="172" bestFit="1" customWidth="1"/>
    <col min="9212" max="9212" width="14.85546875" style="172" bestFit="1" customWidth="1"/>
    <col min="9213" max="9213" width="15" style="172" bestFit="1" customWidth="1"/>
    <col min="9214" max="9463" width="8.85546875" style="172"/>
    <col min="9464" max="9464" width="17.5703125" style="172" bestFit="1" customWidth="1"/>
    <col min="9465" max="9465" width="70.85546875" style="172" bestFit="1" customWidth="1"/>
    <col min="9466" max="9466" width="4.85546875" style="172" customWidth="1"/>
    <col min="9467" max="9467" width="10.42578125" style="172" bestFit="1" customWidth="1"/>
    <col min="9468" max="9468" width="14.85546875" style="172" bestFit="1" customWidth="1"/>
    <col min="9469" max="9469" width="15" style="172" bestFit="1" customWidth="1"/>
    <col min="9470" max="9719" width="8.85546875" style="172"/>
    <col min="9720" max="9720" width="17.5703125" style="172" bestFit="1" customWidth="1"/>
    <col min="9721" max="9721" width="70.85546875" style="172" bestFit="1" customWidth="1"/>
    <col min="9722" max="9722" width="4.85546875" style="172" customWidth="1"/>
    <col min="9723" max="9723" width="10.42578125" style="172" bestFit="1" customWidth="1"/>
    <col min="9724" max="9724" width="14.85546875" style="172" bestFit="1" customWidth="1"/>
    <col min="9725" max="9725" width="15" style="172" bestFit="1" customWidth="1"/>
    <col min="9726" max="9975" width="8.85546875" style="172"/>
    <col min="9976" max="9976" width="17.5703125" style="172" bestFit="1" customWidth="1"/>
    <col min="9977" max="9977" width="70.85546875" style="172" bestFit="1" customWidth="1"/>
    <col min="9978" max="9978" width="4.85546875" style="172" customWidth="1"/>
    <col min="9979" max="9979" width="10.42578125" style="172" bestFit="1" customWidth="1"/>
    <col min="9980" max="9980" width="14.85546875" style="172" bestFit="1" customWidth="1"/>
    <col min="9981" max="9981" width="15" style="172" bestFit="1" customWidth="1"/>
    <col min="9982" max="10231" width="8.85546875" style="172"/>
    <col min="10232" max="10232" width="17.5703125" style="172" bestFit="1" customWidth="1"/>
    <col min="10233" max="10233" width="70.85546875" style="172" bestFit="1" customWidth="1"/>
    <col min="10234" max="10234" width="4.85546875" style="172" customWidth="1"/>
    <col min="10235" max="10235" width="10.42578125" style="172" bestFit="1" customWidth="1"/>
    <col min="10236" max="10236" width="14.85546875" style="172" bestFit="1" customWidth="1"/>
    <col min="10237" max="10237" width="15" style="172" bestFit="1" customWidth="1"/>
    <col min="10238" max="10487" width="8.85546875" style="172"/>
    <col min="10488" max="10488" width="17.5703125" style="172" bestFit="1" customWidth="1"/>
    <col min="10489" max="10489" width="70.85546875" style="172" bestFit="1" customWidth="1"/>
    <col min="10490" max="10490" width="4.85546875" style="172" customWidth="1"/>
    <col min="10491" max="10491" width="10.42578125" style="172" bestFit="1" customWidth="1"/>
    <col min="10492" max="10492" width="14.85546875" style="172" bestFit="1" customWidth="1"/>
    <col min="10493" max="10493" width="15" style="172" bestFit="1" customWidth="1"/>
    <col min="10494" max="10743" width="8.85546875" style="172"/>
    <col min="10744" max="10744" width="17.5703125" style="172" bestFit="1" customWidth="1"/>
    <col min="10745" max="10745" width="70.85546875" style="172" bestFit="1" customWidth="1"/>
    <col min="10746" max="10746" width="4.85546875" style="172" customWidth="1"/>
    <col min="10747" max="10747" width="10.42578125" style="172" bestFit="1" customWidth="1"/>
    <col min="10748" max="10748" width="14.85546875" style="172" bestFit="1" customWidth="1"/>
    <col min="10749" max="10749" width="15" style="172" bestFit="1" customWidth="1"/>
    <col min="10750" max="10999" width="8.85546875" style="172"/>
    <col min="11000" max="11000" width="17.5703125" style="172" bestFit="1" customWidth="1"/>
    <col min="11001" max="11001" width="70.85546875" style="172" bestFit="1" customWidth="1"/>
    <col min="11002" max="11002" width="4.85546875" style="172" customWidth="1"/>
    <col min="11003" max="11003" width="10.42578125" style="172" bestFit="1" customWidth="1"/>
    <col min="11004" max="11004" width="14.85546875" style="172" bestFit="1" customWidth="1"/>
    <col min="11005" max="11005" width="15" style="172" bestFit="1" customWidth="1"/>
    <col min="11006" max="11255" width="8.85546875" style="172"/>
    <col min="11256" max="11256" width="17.5703125" style="172" bestFit="1" customWidth="1"/>
    <col min="11257" max="11257" width="70.85546875" style="172" bestFit="1" customWidth="1"/>
    <col min="11258" max="11258" width="4.85546875" style="172" customWidth="1"/>
    <col min="11259" max="11259" width="10.42578125" style="172" bestFit="1" customWidth="1"/>
    <col min="11260" max="11260" width="14.85546875" style="172" bestFit="1" customWidth="1"/>
    <col min="11261" max="11261" width="15" style="172" bestFit="1" customWidth="1"/>
    <col min="11262" max="11511" width="8.85546875" style="172"/>
    <col min="11512" max="11512" width="17.5703125" style="172" bestFit="1" customWidth="1"/>
    <col min="11513" max="11513" width="70.85546875" style="172" bestFit="1" customWidth="1"/>
    <col min="11514" max="11514" width="4.85546875" style="172" customWidth="1"/>
    <col min="11515" max="11515" width="10.42578125" style="172" bestFit="1" customWidth="1"/>
    <col min="11516" max="11516" width="14.85546875" style="172" bestFit="1" customWidth="1"/>
    <col min="11517" max="11517" width="15" style="172" bestFit="1" customWidth="1"/>
    <col min="11518" max="11767" width="8.85546875" style="172"/>
    <col min="11768" max="11768" width="17.5703125" style="172" bestFit="1" customWidth="1"/>
    <col min="11769" max="11769" width="70.85546875" style="172" bestFit="1" customWidth="1"/>
    <col min="11770" max="11770" width="4.85546875" style="172" customWidth="1"/>
    <col min="11771" max="11771" width="10.42578125" style="172" bestFit="1" customWidth="1"/>
    <col min="11772" max="11772" width="14.85546875" style="172" bestFit="1" customWidth="1"/>
    <col min="11773" max="11773" width="15" style="172" bestFit="1" customWidth="1"/>
    <col min="11774" max="12023" width="8.85546875" style="172"/>
    <col min="12024" max="12024" width="17.5703125" style="172" bestFit="1" customWidth="1"/>
    <col min="12025" max="12025" width="70.85546875" style="172" bestFit="1" customWidth="1"/>
    <col min="12026" max="12026" width="4.85546875" style="172" customWidth="1"/>
    <col min="12027" max="12027" width="10.42578125" style="172" bestFit="1" customWidth="1"/>
    <col min="12028" max="12028" width="14.85546875" style="172" bestFit="1" customWidth="1"/>
    <col min="12029" max="12029" width="15" style="172" bestFit="1" customWidth="1"/>
    <col min="12030" max="12279" width="8.85546875" style="172"/>
    <col min="12280" max="12280" width="17.5703125" style="172" bestFit="1" customWidth="1"/>
    <col min="12281" max="12281" width="70.85546875" style="172" bestFit="1" customWidth="1"/>
    <col min="12282" max="12282" width="4.85546875" style="172" customWidth="1"/>
    <col min="12283" max="12283" width="10.42578125" style="172" bestFit="1" customWidth="1"/>
    <col min="12284" max="12284" width="14.85546875" style="172" bestFit="1" customWidth="1"/>
    <col min="12285" max="12285" width="15" style="172" bestFit="1" customWidth="1"/>
    <col min="12286" max="12535" width="8.85546875" style="172"/>
    <col min="12536" max="12536" width="17.5703125" style="172" bestFit="1" customWidth="1"/>
    <col min="12537" max="12537" width="70.85546875" style="172" bestFit="1" customWidth="1"/>
    <col min="12538" max="12538" width="4.85546875" style="172" customWidth="1"/>
    <col min="12539" max="12539" width="10.42578125" style="172" bestFit="1" customWidth="1"/>
    <col min="12540" max="12540" width="14.85546875" style="172" bestFit="1" customWidth="1"/>
    <col min="12541" max="12541" width="15" style="172" bestFit="1" customWidth="1"/>
    <col min="12542" max="12791" width="8.85546875" style="172"/>
    <col min="12792" max="12792" width="17.5703125" style="172" bestFit="1" customWidth="1"/>
    <col min="12793" max="12793" width="70.85546875" style="172" bestFit="1" customWidth="1"/>
    <col min="12794" max="12794" width="4.85546875" style="172" customWidth="1"/>
    <col min="12795" max="12795" width="10.42578125" style="172" bestFit="1" customWidth="1"/>
    <col min="12796" max="12796" width="14.85546875" style="172" bestFit="1" customWidth="1"/>
    <col min="12797" max="12797" width="15" style="172" bestFit="1" customWidth="1"/>
    <col min="12798" max="13047" width="8.85546875" style="172"/>
    <col min="13048" max="13048" width="17.5703125" style="172" bestFit="1" customWidth="1"/>
    <col min="13049" max="13049" width="70.85546875" style="172" bestFit="1" customWidth="1"/>
    <col min="13050" max="13050" width="4.85546875" style="172" customWidth="1"/>
    <col min="13051" max="13051" width="10.42578125" style="172" bestFit="1" customWidth="1"/>
    <col min="13052" max="13052" width="14.85546875" style="172" bestFit="1" customWidth="1"/>
    <col min="13053" max="13053" width="15" style="172" bestFit="1" customWidth="1"/>
    <col min="13054" max="13303" width="8.85546875" style="172"/>
    <col min="13304" max="13304" width="17.5703125" style="172" bestFit="1" customWidth="1"/>
    <col min="13305" max="13305" width="70.85546875" style="172" bestFit="1" customWidth="1"/>
    <col min="13306" max="13306" width="4.85546875" style="172" customWidth="1"/>
    <col min="13307" max="13307" width="10.42578125" style="172" bestFit="1" customWidth="1"/>
    <col min="13308" max="13308" width="14.85546875" style="172" bestFit="1" customWidth="1"/>
    <col min="13309" max="13309" width="15" style="172" bestFit="1" customWidth="1"/>
    <col min="13310" max="13559" width="8.85546875" style="172"/>
    <col min="13560" max="13560" width="17.5703125" style="172" bestFit="1" customWidth="1"/>
    <col min="13561" max="13561" width="70.85546875" style="172" bestFit="1" customWidth="1"/>
    <col min="13562" max="13562" width="4.85546875" style="172" customWidth="1"/>
    <col min="13563" max="13563" width="10.42578125" style="172" bestFit="1" customWidth="1"/>
    <col min="13564" max="13564" width="14.85546875" style="172" bestFit="1" customWidth="1"/>
    <col min="13565" max="13565" width="15" style="172" bestFit="1" customWidth="1"/>
    <col min="13566" max="13815" width="8.85546875" style="172"/>
    <col min="13816" max="13816" width="17.5703125" style="172" bestFit="1" customWidth="1"/>
    <col min="13817" max="13817" width="70.85546875" style="172" bestFit="1" customWidth="1"/>
    <col min="13818" max="13818" width="4.85546875" style="172" customWidth="1"/>
    <col min="13819" max="13819" width="10.42578125" style="172" bestFit="1" customWidth="1"/>
    <col min="13820" max="13820" width="14.85546875" style="172" bestFit="1" customWidth="1"/>
    <col min="13821" max="13821" width="15" style="172" bestFit="1" customWidth="1"/>
    <col min="13822" max="14071" width="8.85546875" style="172"/>
    <col min="14072" max="14072" width="17.5703125" style="172" bestFit="1" customWidth="1"/>
    <col min="14073" max="14073" width="70.85546875" style="172" bestFit="1" customWidth="1"/>
    <col min="14074" max="14074" width="4.85546875" style="172" customWidth="1"/>
    <col min="14075" max="14075" width="10.42578125" style="172" bestFit="1" customWidth="1"/>
    <col min="14076" max="14076" width="14.85546875" style="172" bestFit="1" customWidth="1"/>
    <col min="14077" max="14077" width="15" style="172" bestFit="1" customWidth="1"/>
    <col min="14078" max="14327" width="8.85546875" style="172"/>
    <col min="14328" max="14328" width="17.5703125" style="172" bestFit="1" customWidth="1"/>
    <col min="14329" max="14329" width="70.85546875" style="172" bestFit="1" customWidth="1"/>
    <col min="14330" max="14330" width="4.85546875" style="172" customWidth="1"/>
    <col min="14331" max="14331" width="10.42578125" style="172" bestFit="1" customWidth="1"/>
    <col min="14332" max="14332" width="14.85546875" style="172" bestFit="1" customWidth="1"/>
    <col min="14333" max="14333" width="15" style="172" bestFit="1" customWidth="1"/>
    <col min="14334" max="14583" width="8.85546875" style="172"/>
    <col min="14584" max="14584" width="17.5703125" style="172" bestFit="1" customWidth="1"/>
    <col min="14585" max="14585" width="70.85546875" style="172" bestFit="1" customWidth="1"/>
    <col min="14586" max="14586" width="4.85546875" style="172" customWidth="1"/>
    <col min="14587" max="14587" width="10.42578125" style="172" bestFit="1" customWidth="1"/>
    <col min="14588" max="14588" width="14.85546875" style="172" bestFit="1" customWidth="1"/>
    <col min="14589" max="14589" width="15" style="172" bestFit="1" customWidth="1"/>
    <col min="14590" max="14839" width="8.85546875" style="172"/>
    <col min="14840" max="14840" width="17.5703125" style="172" bestFit="1" customWidth="1"/>
    <col min="14841" max="14841" width="70.85546875" style="172" bestFit="1" customWidth="1"/>
    <col min="14842" max="14842" width="4.85546875" style="172" customWidth="1"/>
    <col min="14843" max="14843" width="10.42578125" style="172" bestFit="1" customWidth="1"/>
    <col min="14844" max="14844" width="14.85546875" style="172" bestFit="1" customWidth="1"/>
    <col min="14845" max="14845" width="15" style="172" bestFit="1" customWidth="1"/>
    <col min="14846" max="15095" width="8.85546875" style="172"/>
    <col min="15096" max="15096" width="17.5703125" style="172" bestFit="1" customWidth="1"/>
    <col min="15097" max="15097" width="70.85546875" style="172" bestFit="1" customWidth="1"/>
    <col min="15098" max="15098" width="4.85546875" style="172" customWidth="1"/>
    <col min="15099" max="15099" width="10.42578125" style="172" bestFit="1" customWidth="1"/>
    <col min="15100" max="15100" width="14.85546875" style="172" bestFit="1" customWidth="1"/>
    <col min="15101" max="15101" width="15" style="172" bestFit="1" customWidth="1"/>
    <col min="15102" max="15351" width="8.85546875" style="172"/>
    <col min="15352" max="15352" width="17.5703125" style="172" bestFit="1" customWidth="1"/>
    <col min="15353" max="15353" width="70.85546875" style="172" bestFit="1" customWidth="1"/>
    <col min="15354" max="15354" width="4.85546875" style="172" customWidth="1"/>
    <col min="15355" max="15355" width="10.42578125" style="172" bestFit="1" customWidth="1"/>
    <col min="15356" max="15356" width="14.85546875" style="172" bestFit="1" customWidth="1"/>
    <col min="15357" max="15357" width="15" style="172" bestFit="1" customWidth="1"/>
    <col min="15358" max="15607" width="8.85546875" style="172"/>
    <col min="15608" max="15608" width="17.5703125" style="172" bestFit="1" customWidth="1"/>
    <col min="15609" max="15609" width="70.85546875" style="172" bestFit="1" customWidth="1"/>
    <col min="15610" max="15610" width="4.85546875" style="172" customWidth="1"/>
    <col min="15611" max="15611" width="10.42578125" style="172" bestFit="1" customWidth="1"/>
    <col min="15612" max="15612" width="14.85546875" style="172" bestFit="1" customWidth="1"/>
    <col min="15613" max="15613" width="15" style="172" bestFit="1" customWidth="1"/>
    <col min="15614" max="15863" width="8.85546875" style="172"/>
    <col min="15864" max="15864" width="17.5703125" style="172" bestFit="1" customWidth="1"/>
    <col min="15865" max="15865" width="70.85546875" style="172" bestFit="1" customWidth="1"/>
    <col min="15866" max="15866" width="4.85546875" style="172" customWidth="1"/>
    <col min="15867" max="15867" width="10.42578125" style="172" bestFit="1" customWidth="1"/>
    <col min="15868" max="15868" width="14.85546875" style="172" bestFit="1" customWidth="1"/>
    <col min="15869" max="15869" width="15" style="172" bestFit="1" customWidth="1"/>
    <col min="15870" max="16119" width="8.85546875" style="172"/>
    <col min="16120" max="16120" width="17.5703125" style="172" bestFit="1" customWidth="1"/>
    <col min="16121" max="16121" width="70.85546875" style="172" bestFit="1" customWidth="1"/>
    <col min="16122" max="16122" width="4.85546875" style="172" customWidth="1"/>
    <col min="16123" max="16123" width="10.42578125" style="172" bestFit="1" customWidth="1"/>
    <col min="16124" max="16124" width="14.85546875" style="172" bestFit="1" customWidth="1"/>
    <col min="16125" max="16125" width="15" style="172" bestFit="1" customWidth="1"/>
    <col min="16126" max="16375" width="8.85546875" style="172"/>
    <col min="16376" max="16384" width="8.85546875" style="172" customWidth="1"/>
  </cols>
  <sheetData>
    <row r="2" ht="8.4499999999999993" customHeight="1" x14ac:dyDescent="0.2"/>
    <row r="13" ht="57.75" customHeight="1" x14ac:dyDescent="0.2"/>
    <row r="16" ht="30" customHeight="1" x14ac:dyDescent="0.2"/>
    <row r="17" ht="12" customHeight="1" x14ac:dyDescent="0.2"/>
    <row r="20" ht="7.9" customHeight="1" x14ac:dyDescent="0.2"/>
  </sheetData>
  <pageMargins left="0.511811024" right="0.511811024" top="0.78740157499999996" bottom="0.78740157499999996" header="0.31496062000000002" footer="0.3149606200000000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RESUMO</vt:lpstr>
      <vt:lpstr>ORÇAMENTO</vt:lpstr>
      <vt:lpstr>CRONOGRAMA</vt:lpstr>
      <vt:lpstr>COMPOSIÇÃO</vt:lpstr>
      <vt:lpstr>MEM. CAL. ESTRUTURAL</vt:lpstr>
      <vt:lpstr>ENCARGOS SOCIAIS</vt:lpstr>
      <vt:lpstr>INSUMOS</vt:lpstr>
      <vt:lpstr>SINTÉTICO</vt:lpstr>
      <vt:lpstr>Cotação</vt:lpstr>
      <vt:lpstr>BDI 111</vt:lpstr>
      <vt:lpstr>CRONOGRAMA!Area_de_impressao</vt:lpstr>
      <vt:lpstr>'ENCARGOS SOCIAIS'!Area_de_impressao</vt:lpstr>
      <vt:lpstr>'MEM. CAL. ESTRUTURAL'!Area_de_impressao</vt:lpstr>
      <vt:lpstr>ORÇAMENTO!Area_de_impressao</vt:lpstr>
      <vt:lpstr>RESUMO!Area_de_impressao</vt:lpstr>
      <vt:lpstr>'BDI 111'!Titulos_de_impressao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ticiano</dc:creator>
  <dc:description/>
  <cp:lastModifiedBy>Camara</cp:lastModifiedBy>
  <cp:revision>13</cp:revision>
  <cp:lastPrinted>2022-11-24T12:28:15Z</cp:lastPrinted>
  <dcterms:created xsi:type="dcterms:W3CDTF">2018-04-05T00:07:12Z</dcterms:created>
  <dcterms:modified xsi:type="dcterms:W3CDTF">2022-12-14T22:33:06Z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Fnde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